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viyar.com.ua\USERS_DATA\FOLDER_REDIRECTION_N3_LOCAL\Федаш Татьяна\Рабочий стол\"/>
    </mc:Choice>
  </mc:AlternateContent>
  <xr:revisionPtr revIDLastSave="0" documentId="13_ncr:1_{04371D3D-1359-4E53-959C-43567B309EFF}" xr6:coauthVersionLast="47" xr6:coauthVersionMax="47" xr10:uidLastSave="{00000000-0000-0000-0000-000000000000}"/>
  <bookViews>
    <workbookView xWindow="-120" yWindow="-120" windowWidth="29040" windowHeight="15720" xr2:uid="{A99AA2B1-8B6F-4FEC-A977-36E4EF242CBB}"/>
  </bookViews>
  <sheets>
    <sheet name="Data" sheetId="1" r:id="rId1"/>
    <sheet name="Calculation" sheetId="2" r:id="rId2"/>
    <sheet name="Drawing" sheetId="3" r:id="rId3"/>
    <sheet name="Аркуш1" sheetId="4" state="hidden" r:id="rId4"/>
  </sheets>
  <functionGroups builtInGroupCount="19"/>
  <externalReferences>
    <externalReference r:id="rId5"/>
    <externalReference r:id="rId6"/>
  </externalReferences>
  <definedNames>
    <definedName name="NL">Data!$Q$6</definedName>
    <definedName name="ВнутренняяШиринаСекции">Data!$Q$4</definedName>
    <definedName name="высота">[1]Лист2!$A$12:$A$15</definedName>
    <definedName name="ВысотаB">Data!$Q$16</definedName>
    <definedName name="ВысотаА">Data!$Q$11</definedName>
    <definedName name="ВысотаС">Data!$Q$21</definedName>
    <definedName name="ГлубинаА">Data!$Q$12</definedName>
    <definedName name="ДСП">[1]Лист2!$A$8:$A$11</definedName>
    <definedName name="ЕВ">[1]Лист2!$A$16:$A$18</definedName>
    <definedName name="НоминальнаяДлина">[1]Лист2!$A$1:$A$7</definedName>
    <definedName name="ТолщинаДеталиB">Data!$Q$18</definedName>
    <definedName name="ТолщинаДеталиC">Data!$Q$23</definedName>
    <definedName name="ТолщинаДеталиА">Data!$Q$13</definedName>
    <definedName name="ТолщинаПлиты">[2]Лист2!$A$13:$A$15</definedName>
    <definedName name="ШиринаB">Data!$Q$17</definedName>
    <definedName name="ШиринаС">Data!$Q$22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1" l="1"/>
  <c r="F15" i="2" s="1"/>
  <c r="F6" i="2" l="1"/>
  <c r="G26" i="2"/>
  <c r="D2" i="2"/>
  <c r="B7" i="1"/>
  <c r="F16" i="2" s="1"/>
  <c r="E5" i="1"/>
  <c r="F26" i="2" l="1"/>
  <c r="F11" i="2"/>
</calcChain>
</file>

<file path=xl/sharedStrings.xml><?xml version="1.0" encoding="utf-8"?>
<sst xmlns="http://schemas.openxmlformats.org/spreadsheetml/2006/main" count="41" uniqueCount="36">
  <si>
    <t>Товщина стійок, мм</t>
  </si>
  <si>
    <t>Габаритная ширина секции, мм</t>
  </si>
  <si>
    <t>Ширина, мм</t>
  </si>
  <si>
    <t>Додаткові аксесуари</t>
  </si>
  <si>
    <t>Тип відкривання</t>
  </si>
  <si>
    <t>Глибина, мм</t>
  </si>
  <si>
    <t>Висота, мм</t>
  </si>
  <si>
    <t>Номінальна довжина направляючих</t>
  </si>
  <si>
    <t>Внутрішня ширина секції LB, мм</t>
  </si>
  <si>
    <t>Тип фасаду</t>
  </si>
  <si>
    <t>Розрахунок шухляди</t>
  </si>
  <si>
    <t xml:space="preserve"> </t>
  </si>
  <si>
    <t>Деталь D (фасад)</t>
  </si>
  <si>
    <t>Деталь А (2 шт.) (боковини)</t>
  </si>
  <si>
    <t>Деталь B (задня стінка)</t>
  </si>
  <si>
    <t>Деталь C (1 шт.) (дно)</t>
  </si>
  <si>
    <t>Товщина фасаду, мм</t>
  </si>
  <si>
    <t>Накладний</t>
  </si>
  <si>
    <t>Товщина деталей:</t>
  </si>
  <si>
    <t>*при експорті отвори закриваються зверху, щоб відкрити їх - виділіть площину, правою кнопкою миші, Перекриття граней (Intersect Faces), З моделлю (With Model).
Після виділяєте коло і DELETE</t>
  </si>
  <si>
    <t>Created by Yehor Sotnykov</t>
  </si>
  <si>
    <t>Глибина секції 
(без урахування задньої стінки), мм</t>
  </si>
  <si>
    <t>*якщо накладний фасад - введіть свою товщину (для експорту в ScetchUp)</t>
  </si>
  <si>
    <t>Товщина матеріалу шухляди, мм</t>
  </si>
  <si>
    <t>Внутрiшня ширина шухляди</t>
  </si>
  <si>
    <t>⚠️ Для роботи аркуша "Drawing" потрібен дозвіл на виконання макросів.</t>
  </si>
  <si>
    <t>Зелені ячейки - Внесіть свої значення.
Сині ячейки - Оберіть значення зі списку.
Сірі ячейки - Рахуються авоматично.
При виборі внутрішнього фасаду введіть товщіну вашого фасаду!</t>
  </si>
  <si>
    <t>Внутрiшня
 глибина шухляди</t>
  </si>
  <si>
    <t>Рекомендації по підбору механізма Push to open Silent</t>
  </si>
  <si>
    <t>Встановлення Push to open Silent</t>
  </si>
  <si>
    <t>Quadro V6 5D</t>
  </si>
  <si>
    <t>Для перегляду клікни на посилання →</t>
  </si>
  <si>
    <t>P2O</t>
  </si>
  <si>
    <t>60638, 125533, 54070</t>
  </si>
  <si>
    <t>Quadro V6 5D: повний огляд системи напрямних нового покоління Hettich</t>
  </si>
  <si>
    <t>Артикул напрямної ВіЯр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</si>
</sst>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2" fontId="0" fillId="0" borderId="0" xfId="0" applyNumberFormat="1"/>
    <xf numFmtId="1" fontId="0" fillId="0" borderId="0" xfId="0" applyNumberFormat="1" applyAlignment="1">
      <alignment horizontal="center" vertical="center"/>
    </xf>
    <xf numFmtId="1" fontId="1" fillId="5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 wrapText="1"/>
    </xf>
    <xf numFmtId="1" fontId="0" fillId="5" borderId="11" xfId="0" applyNumberForma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vertical="top"/>
    </xf>
    <xf numFmtId="1" fontId="0" fillId="0" borderId="0" xfId="0" applyNumberFormat="1" applyAlignment="1">
      <alignment vertical="center"/>
    </xf>
    <xf numFmtId="1" fontId="0" fillId="0" borderId="0" xfId="0" applyNumberFormat="1" applyAlignment="1">
      <alignment horizontal="center"/>
    </xf>
    <xf numFmtId="1" fontId="1" fillId="6" borderId="2" xfId="0" applyNumberFormat="1" applyFont="1" applyFill="1" applyBorder="1" applyAlignment="1" applyProtection="1">
      <alignment horizontal="center" vertical="center" wrapText="1"/>
      <protection locked="0" hidden="1"/>
    </xf>
    <xf numFmtId="1" fontId="0" fillId="6" borderId="5" xfId="0" applyNumberFormat="1" applyFill="1" applyBorder="1" applyAlignment="1">
      <alignment horizontal="center" vertical="center"/>
    </xf>
    <xf numFmtId="1" fontId="0" fillId="6" borderId="11" xfId="0" applyNumberFormat="1" applyFill="1" applyBorder="1" applyAlignment="1">
      <alignment horizontal="center" vertical="center"/>
    </xf>
    <xf numFmtId="1" fontId="0" fillId="6" borderId="17" xfId="0" applyNumberFormat="1" applyFill="1" applyBorder="1" applyAlignment="1">
      <alignment horizontal="center" vertical="center"/>
    </xf>
    <xf numFmtId="1" fontId="0" fillId="6" borderId="16" xfId="0" applyNumberFormat="1" applyFill="1" applyBorder="1" applyAlignment="1">
      <alignment horizontal="center" vertical="center"/>
    </xf>
    <xf numFmtId="1" fontId="1" fillId="8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1" fillId="8" borderId="2" xfId="0" applyFont="1" applyFill="1" applyBorder="1" applyAlignment="1" applyProtection="1">
      <alignment horizontal="center" vertical="center" wrapText="1"/>
      <protection locked="0" hidden="1"/>
    </xf>
    <xf numFmtId="0" fontId="0" fillId="5" borderId="25" xfId="0" applyFill="1" applyBorder="1" applyAlignment="1">
      <alignment horizontal="center" vertical="center" wrapText="1"/>
    </xf>
    <xf numFmtId="1" fontId="0" fillId="5" borderId="26" xfId="0" applyNumberFormat="1" applyFill="1" applyBorder="1" applyAlignment="1">
      <alignment horizontal="center" vertical="center"/>
    </xf>
    <xf numFmtId="0" fontId="4" fillId="0" borderId="0" xfId="1" applyFont="1"/>
    <xf numFmtId="0" fontId="1" fillId="0" borderId="0" xfId="0" applyFont="1"/>
    <xf numFmtId="0" fontId="5" fillId="9" borderId="0" xfId="1" applyFont="1" applyFill="1" applyAlignment="1">
      <alignment horizontal="center" vertical="center"/>
    </xf>
    <xf numFmtId="0" fontId="3" fillId="0" borderId="0" xfId="1"/>
    <xf numFmtId="0" fontId="1" fillId="9" borderId="20" xfId="0" applyFont="1" applyFill="1" applyBorder="1" applyAlignment="1">
      <alignment horizontal="left" vertical="center" wrapText="1"/>
    </xf>
    <xf numFmtId="0" fontId="1" fillId="9" borderId="21" xfId="0" applyFont="1" applyFill="1" applyBorder="1" applyAlignment="1">
      <alignment horizontal="left" vertical="center" wrapText="1"/>
    </xf>
    <xf numFmtId="0" fontId="1" fillId="9" borderId="22" xfId="0" applyFont="1" applyFill="1" applyBorder="1" applyAlignment="1">
      <alignment horizontal="left" vertical="center" wrapText="1"/>
    </xf>
    <xf numFmtId="0" fontId="1" fillId="9" borderId="18" xfId="0" applyFont="1" applyFill="1" applyBorder="1" applyAlignment="1">
      <alignment horizontal="left" vertical="center" wrapText="1"/>
    </xf>
    <xf numFmtId="0" fontId="1" fillId="9" borderId="0" xfId="0" applyFont="1" applyFill="1" applyBorder="1" applyAlignment="1">
      <alignment horizontal="left" vertical="center" wrapText="1"/>
    </xf>
    <xf numFmtId="0" fontId="1" fillId="9" borderId="23" xfId="0" applyFont="1" applyFill="1" applyBorder="1" applyAlignment="1">
      <alignment horizontal="left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1" fontId="0" fillId="3" borderId="3" xfId="0" applyNumberFormat="1" applyFill="1" applyBorder="1" applyAlignment="1">
      <alignment horizontal="left" vertical="top"/>
    </xf>
    <xf numFmtId="1" fontId="0" fillId="3" borderId="12" xfId="0" applyNumberFormat="1" applyFill="1" applyBorder="1" applyAlignment="1">
      <alignment horizontal="left" vertical="top"/>
    </xf>
    <xf numFmtId="1" fontId="0" fillId="3" borderId="4" xfId="0" applyNumberFormat="1" applyFill="1" applyBorder="1" applyAlignment="1">
      <alignment horizontal="left" vertical="top"/>
    </xf>
    <xf numFmtId="0" fontId="0" fillId="5" borderId="7" xfId="0" applyFill="1" applyBorder="1" applyAlignment="1">
      <alignment horizontal="center" vertical="top"/>
    </xf>
    <xf numFmtId="0" fontId="0" fillId="5" borderId="8" xfId="0" applyFill="1" applyBorder="1" applyAlignment="1">
      <alignment horizontal="center" vertical="top"/>
    </xf>
    <xf numFmtId="0" fontId="0" fillId="5" borderId="14" xfId="0" applyFill="1" applyBorder="1" applyAlignment="1">
      <alignment horizontal="center" vertical="top"/>
    </xf>
    <xf numFmtId="0" fontId="0" fillId="5" borderId="9" xfId="0" applyFill="1" applyBorder="1" applyAlignment="1">
      <alignment horizontal="center" vertical="top"/>
    </xf>
    <xf numFmtId="0" fontId="0" fillId="5" borderId="10" xfId="0" applyFill="1" applyBorder="1" applyAlignment="1">
      <alignment horizontal="center" vertical="top"/>
    </xf>
    <xf numFmtId="0" fontId="0" fillId="5" borderId="15" xfId="0" applyFill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1" fontId="0" fillId="0" borderId="7" xfId="0" applyNumberFormat="1" applyBorder="1" applyAlignment="1">
      <alignment horizontal="center" vertical="top"/>
    </xf>
    <xf numFmtId="1" fontId="0" fillId="0" borderId="8" xfId="0" applyNumberFormat="1" applyBorder="1" applyAlignment="1">
      <alignment horizontal="center" vertical="top"/>
    </xf>
    <xf numFmtId="1" fontId="0" fillId="0" borderId="14" xfId="0" applyNumberFormat="1" applyBorder="1" applyAlignment="1">
      <alignment horizontal="center" vertical="top"/>
    </xf>
    <xf numFmtId="1" fontId="0" fillId="5" borderId="9" xfId="0" applyNumberFormat="1" applyFill="1" applyBorder="1" applyAlignment="1">
      <alignment horizontal="center" vertical="top"/>
    </xf>
    <xf numFmtId="1" fontId="0" fillId="5" borderId="10" xfId="0" applyNumberFormat="1" applyFill="1" applyBorder="1" applyAlignment="1">
      <alignment horizontal="center" vertical="top"/>
    </xf>
    <xf numFmtId="1" fontId="0" fillId="5" borderId="15" xfId="0" applyNumberFormat="1" applyFill="1" applyBorder="1" applyAlignment="1">
      <alignment horizontal="center" vertical="top"/>
    </xf>
    <xf numFmtId="0" fontId="2" fillId="0" borderId="1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0" fillId="9" borderId="0" xfId="0" applyFont="1" applyFill="1" applyAlignment="1">
      <alignment horizontal="center" vertical="center" wrapText="1"/>
    </xf>
    <xf numFmtId="0" fontId="0" fillId="9" borderId="13" xfId="0" applyFill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microsoft.com/office/2006/relationships/vbaProject" Target="vbaProject.bin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25401</xdr:colOff>
      <xdr:row>13</xdr:row>
      <xdr:rowOff>28576</xdr:rowOff>
    </xdr:from>
    <xdr:to>
      <xdr:col>4</xdr:col>
      <xdr:colOff>1343025</xdr:colOff>
      <xdr:row>53</xdr:row>
      <xdr:rowOff>127490</xdr:rowOff>
    </xdr:to>
    <xdr:pic>
      <xdr:nvPicPr>
        <xdr:cNvPr id="2" name="Рисунок 1" descr="Image 3 of 5">
          <a:extLst>
            <a:ext uri="{FF2B5EF4-FFF2-40B4-BE49-F238E27FC236}">
              <a16:creationId xmlns:a16="http://schemas.microsoft.com/office/drawing/2014/main" id="{0F1A724F-5E6F-44EF-A31F-8FEA07AA84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/>
        <a:stretch/>
      </xdr:blipFill>
      <xdr:spPr bwMode="auto">
        <a:xfrm>
          <a:off x="635001" y="3619501"/>
          <a:ext cx="6689724" cy="7718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1304925</xdr:colOff>
      <xdr:row>13</xdr:row>
      <xdr:rowOff>104775</xdr:rowOff>
    </xdr:from>
    <xdr:to>
      <xdr:col>10</xdr:col>
      <xdr:colOff>419996</xdr:colOff>
      <xdr:row>43</xdr:row>
      <xdr:rowOff>134152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A5C86E-353B-91F5-8ADF-6DD30A45F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6625" y="3695700"/>
          <a:ext cx="6420746" cy="57443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697171</xdr:colOff>
      <xdr:row>0</xdr:row>
      <xdr:rowOff>0</xdr:rowOff>
    </xdr:from>
    <xdr:to>
      <xdr:col>10</xdr:col>
      <xdr:colOff>231687</xdr:colOff>
      <xdr:row>22</xdr:row>
      <xdr:rowOff>27747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E90D11-F000-48ED-8E42-7C78FA476B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73" t="10782" r="14921" b="10148"/>
        <a:stretch/>
      </xdr:blipFill>
      <xdr:spPr bwMode="auto">
        <a:xfrm>
          <a:off x="7317046" y="0"/>
          <a:ext cx="5020916" cy="4399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24848</xdr:colOff>
      <xdr:row>28</xdr:row>
      <xdr:rowOff>74543</xdr:rowOff>
    </xdr:from>
    <xdr:to>
      <xdr:col>4</xdr:col>
      <xdr:colOff>149087</xdr:colOff>
      <xdr:row>30</xdr:row>
      <xdr:rowOff>132522</xdr:rowOff>
    </xdr:to>
    <xdr:sp macro="[0]!ExportToSketchUpDXF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68DAC12B-54A6-4F2A-99CA-136FE647C131}"/>
            </a:ext>
          </a:extLst>
        </xdr:cNvPr>
        <xdr:cNvSpPr/>
      </xdr:nvSpPr>
      <xdr:spPr>
        <a:xfrm>
          <a:off x="1250674" y="5474804"/>
          <a:ext cx="3752022" cy="438979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400">
              <a:solidFill>
                <a:sysClr val="windowText" lastClr="000000"/>
              </a:solidFill>
            </a:rPr>
            <a:t>Експорт в </a:t>
          </a:r>
          <a:r>
            <a:rPr lang="en-US" sz="1400">
              <a:solidFill>
                <a:sysClr val="windowText" lastClr="000000"/>
              </a:solidFill>
            </a:rPr>
            <a:t>sketchup</a:t>
          </a:r>
          <a:endParaRPr lang="uk-UA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50800</xdr:colOff>
      <xdr:row>5</xdr:row>
      <xdr:rowOff>63500</xdr:rowOff>
    </xdr:from>
    <xdr:to>
      <xdr:col>11</xdr:col>
      <xdr:colOff>50800</xdr:colOff>
      <xdr:row>14</xdr:row>
      <xdr:rowOff>76200</xdr:rowOff>
    </xdr:to>
    <xdr:sp macro="" textlink="">
      <xdr:nvSpPr>
        <xdr:cNvPr id="408" name="Прямокутник 407">
          <a:extLst>
            <a:ext uri="{FF2B5EF4-FFF2-40B4-BE49-F238E27FC236}">
              <a16:creationId xmlns:a16="http://schemas.microsoft.com/office/drawing/2014/main" id="{2479EC5E-E356-87B7-9E8B-939D5EB14456}"/>
            </a:ext>
          </a:extLst>
        </xdr:cNvPr>
        <xdr:cNvSpPr/>
      </xdr:nvSpPr>
      <xdr:spPr>
        <a:xfrm>
          <a:off x="1270000" y="1016000"/>
          <a:ext cx="5486400" cy="1727200"/>
        </a:xfrm>
        <a:prstGeom prst="rect">
          <a:avLst/>
        </a:prstGeom>
        <a:solidFill>
          <a:srgbClr val="F8F9FA"/>
        </a:solidFill>
        <a:ln w="25400">
          <a:solidFill>
            <a:srgbClr val="21252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</xdr:col>
      <xdr:colOff>50800</xdr:colOff>
      <xdr:row>3</xdr:row>
      <xdr:rowOff>127000</xdr:rowOff>
    </xdr:from>
    <xdr:to>
      <xdr:col>2</xdr:col>
      <xdr:colOff>50800</xdr:colOff>
      <xdr:row>5</xdr:row>
      <xdr:rowOff>0</xdr:rowOff>
    </xdr:to>
    <xdr:cxnSp macro="">
      <xdr:nvCxnSpPr>
        <xdr:cNvPr id="409" name="Пряма сполучна лінія 408">
          <a:extLst>
            <a:ext uri="{FF2B5EF4-FFF2-40B4-BE49-F238E27FC236}">
              <a16:creationId xmlns:a16="http://schemas.microsoft.com/office/drawing/2014/main" id="{5D2C8708-2E56-EBB3-DC21-DCB9DE759BF3}"/>
            </a:ext>
          </a:extLst>
        </xdr:cNvPr>
        <xdr:cNvCxnSpPr/>
      </xdr:nvCxnSpPr>
      <xdr:spPr>
        <a:xfrm flipV="1">
          <a:off x="1270000" y="698500"/>
          <a:ext cx="0" cy="25400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50800</xdr:colOff>
      <xdr:row>3</xdr:row>
      <xdr:rowOff>127000</xdr:rowOff>
    </xdr:from>
    <xdr:to>
      <xdr:col>11</xdr:col>
      <xdr:colOff>50800</xdr:colOff>
      <xdr:row>5</xdr:row>
      <xdr:rowOff>0</xdr:rowOff>
    </xdr:to>
    <xdr:cxnSp macro="">
      <xdr:nvCxnSpPr>
        <xdr:cNvPr id="410" name="Пряма сполучна лінія 409">
          <a:extLst>
            <a:ext uri="{FF2B5EF4-FFF2-40B4-BE49-F238E27FC236}">
              <a16:creationId xmlns:a16="http://schemas.microsoft.com/office/drawing/2014/main" id="{D5D6BC15-2383-CE4B-493C-954811C3A05E}"/>
            </a:ext>
          </a:extLst>
        </xdr:cNvPr>
        <xdr:cNvCxnSpPr/>
      </xdr:nvCxnSpPr>
      <xdr:spPr>
        <a:xfrm flipV="1">
          <a:off x="6756400" y="698500"/>
          <a:ext cx="0" cy="25400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</xdr:colOff>
      <xdr:row>4</xdr:row>
      <xdr:rowOff>0</xdr:rowOff>
    </xdr:from>
    <xdr:to>
      <xdr:col>11</xdr:col>
      <xdr:colOff>50800</xdr:colOff>
      <xdr:row>4</xdr:row>
      <xdr:rowOff>0</xdr:rowOff>
    </xdr:to>
    <xdr:cxnSp macro="">
      <xdr:nvCxnSpPr>
        <xdr:cNvPr id="411" name="Пряма сполучна лінія 410">
          <a:extLst>
            <a:ext uri="{FF2B5EF4-FFF2-40B4-BE49-F238E27FC236}">
              <a16:creationId xmlns:a16="http://schemas.microsoft.com/office/drawing/2014/main" id="{26C74619-834A-3928-1DDC-0E4FE1AFABE7}"/>
            </a:ext>
          </a:extLst>
        </xdr:cNvPr>
        <xdr:cNvCxnSpPr/>
      </xdr:nvCxnSpPr>
      <xdr:spPr>
        <a:xfrm>
          <a:off x="1270000" y="762000"/>
          <a:ext cx="5486400" cy="0"/>
        </a:xfrm>
        <a:prstGeom prst="line">
          <a:avLst/>
        </a:prstGeom>
        <a:ln>
          <a:solidFill>
            <a:srgbClr val="DC1E1E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</xdr:colOff>
      <xdr:row>2</xdr:row>
      <xdr:rowOff>101600</xdr:rowOff>
    </xdr:from>
    <xdr:to>
      <xdr:col>11</xdr:col>
      <xdr:colOff>50800</xdr:colOff>
      <xdr:row>3</xdr:row>
      <xdr:rowOff>165100</xdr:rowOff>
    </xdr:to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B827C57F-A10A-FAAC-6B8B-66D24F64260B}"/>
            </a:ext>
          </a:extLst>
        </xdr:cNvPr>
        <xdr:cNvSpPr txBox="1"/>
      </xdr:nvSpPr>
      <xdr:spPr>
        <a:xfrm>
          <a:off x="1270000" y="482600"/>
          <a:ext cx="54864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ctr"/>
          <a:r>
            <a:rPr lang="uk-UA" sz="1100">
              <a:solidFill>
                <a:srgbClr val="DC1E1E"/>
              </a:solidFill>
            </a:rPr>
            <a:t>540</a:t>
          </a:r>
        </a:p>
      </xdr:txBody>
    </xdr:sp>
    <xdr:clientData/>
  </xdr:twoCellAnchor>
  <xdr:twoCellAnchor>
    <xdr:from>
      <xdr:col>1</xdr:col>
      <xdr:colOff>279400</xdr:colOff>
      <xdr:row>5</xdr:row>
      <xdr:rowOff>63500</xdr:rowOff>
    </xdr:from>
    <xdr:to>
      <xdr:col>1</xdr:col>
      <xdr:colOff>596900</xdr:colOff>
      <xdr:row>5</xdr:row>
      <xdr:rowOff>63500</xdr:rowOff>
    </xdr:to>
    <xdr:cxnSp macro="">
      <xdr:nvCxnSpPr>
        <xdr:cNvPr id="413" name="Пряма сполучна лінія 412">
          <a:extLst>
            <a:ext uri="{FF2B5EF4-FFF2-40B4-BE49-F238E27FC236}">
              <a16:creationId xmlns:a16="http://schemas.microsoft.com/office/drawing/2014/main" id="{F337A4B6-E659-73C1-9A84-57BEB36F1E1D}"/>
            </a:ext>
          </a:extLst>
        </xdr:cNvPr>
        <xdr:cNvCxnSpPr/>
      </xdr:nvCxnSpPr>
      <xdr:spPr>
        <a:xfrm flipH="1">
          <a:off x="889000" y="1016000"/>
          <a:ext cx="31750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279400</xdr:colOff>
      <xdr:row>14</xdr:row>
      <xdr:rowOff>76200</xdr:rowOff>
    </xdr:from>
    <xdr:to>
      <xdr:col>1</xdr:col>
      <xdr:colOff>596900</xdr:colOff>
      <xdr:row>14</xdr:row>
      <xdr:rowOff>76200</xdr:rowOff>
    </xdr:to>
    <xdr:cxnSp macro="">
      <xdr:nvCxnSpPr>
        <xdr:cNvPr id="414" name="Пряма сполучна лінія 413">
          <a:extLst>
            <a:ext uri="{FF2B5EF4-FFF2-40B4-BE49-F238E27FC236}">
              <a16:creationId xmlns:a16="http://schemas.microsoft.com/office/drawing/2014/main" id="{3BE67553-C44D-C17C-BF43-0A5853F7B215}"/>
            </a:ext>
          </a:extLst>
        </xdr:cNvPr>
        <xdr:cNvCxnSpPr/>
      </xdr:nvCxnSpPr>
      <xdr:spPr>
        <a:xfrm flipH="1">
          <a:off x="889000" y="2743200"/>
          <a:ext cx="31750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406400</xdr:colOff>
      <xdr:row>5</xdr:row>
      <xdr:rowOff>63500</xdr:rowOff>
    </xdr:from>
    <xdr:to>
      <xdr:col>1</xdr:col>
      <xdr:colOff>406400</xdr:colOff>
      <xdr:row>14</xdr:row>
      <xdr:rowOff>76200</xdr:rowOff>
    </xdr:to>
    <xdr:cxnSp macro="">
      <xdr:nvCxnSpPr>
        <xdr:cNvPr id="415" name="Пряма сполучна лінія 414">
          <a:extLst>
            <a:ext uri="{FF2B5EF4-FFF2-40B4-BE49-F238E27FC236}">
              <a16:creationId xmlns:a16="http://schemas.microsoft.com/office/drawing/2014/main" id="{46995614-67AE-6B0C-3112-94A46A6E290A}"/>
            </a:ext>
          </a:extLst>
        </xdr:cNvPr>
        <xdr:cNvCxnSpPr/>
      </xdr:nvCxnSpPr>
      <xdr:spPr>
        <a:xfrm>
          <a:off x="1016000" y="1016000"/>
          <a:ext cx="0" cy="1727200"/>
        </a:xfrm>
        <a:prstGeom prst="line">
          <a:avLst/>
        </a:prstGeom>
        <a:ln>
          <a:solidFill>
            <a:srgbClr val="DC1E1E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9</xdr:row>
      <xdr:rowOff>38100</xdr:rowOff>
    </xdr:from>
    <xdr:to>
      <xdr:col>1</xdr:col>
      <xdr:colOff>279400</xdr:colOff>
      <xdr:row>10</xdr:row>
      <xdr:rowOff>101600</xdr:rowOff>
    </xdr:to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BC74FB0A-F598-84BA-E81B-981D9F33A08D}"/>
            </a:ext>
          </a:extLst>
        </xdr:cNvPr>
        <xdr:cNvSpPr txBox="1"/>
      </xdr:nvSpPr>
      <xdr:spPr>
        <a:xfrm>
          <a:off x="254000" y="1752600"/>
          <a:ext cx="635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r"/>
          <a:r>
            <a:rPr lang="uk-UA" sz="1100">
              <a:solidFill>
                <a:srgbClr val="DC1E1E"/>
              </a:solidFill>
            </a:rPr>
            <a:t>170</a:t>
          </a:r>
        </a:p>
      </xdr:txBody>
    </xdr:sp>
    <xdr:clientData/>
  </xdr:twoCellAnchor>
  <xdr:twoCellAnchor>
    <xdr:from>
      <xdr:col>2</xdr:col>
      <xdr:colOff>50800</xdr:colOff>
      <xdr:row>15</xdr:row>
      <xdr:rowOff>12700</xdr:rowOff>
    </xdr:from>
    <xdr:to>
      <xdr:col>11</xdr:col>
      <xdr:colOff>50800</xdr:colOff>
      <xdr:row>16</xdr:row>
      <xdr:rowOff>76200</xdr:rowOff>
    </xdr:to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FEE0E566-0DE0-18C0-2BF2-08B6C1B7B7FA}"/>
            </a:ext>
          </a:extLst>
        </xdr:cNvPr>
        <xdr:cNvSpPr txBox="1"/>
      </xdr:nvSpPr>
      <xdr:spPr>
        <a:xfrm>
          <a:off x="1270000" y="2870200"/>
          <a:ext cx="54864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ctr"/>
          <a:r>
            <a:rPr lang="uk-UA" sz="1200" b="1"/>
            <a:t>Деталь </a:t>
          </a:r>
          <a:r>
            <a:rPr lang="en-US" sz="1200" b="1"/>
            <a:t>A (</a:t>
          </a:r>
          <a:r>
            <a:rPr lang="uk-UA" sz="1200" b="1"/>
            <a:t>боковини * 2)</a:t>
          </a:r>
        </a:p>
      </xdr:txBody>
    </xdr:sp>
    <xdr:clientData/>
  </xdr:twoCellAnchor>
  <xdr:twoCellAnchor>
    <xdr:from>
      <xdr:col>14</xdr:col>
      <xdr:colOff>355600</xdr:colOff>
      <xdr:row>5</xdr:row>
      <xdr:rowOff>63500</xdr:rowOff>
    </xdr:from>
    <xdr:to>
      <xdr:col>23</xdr:col>
      <xdr:colOff>172720</xdr:colOff>
      <xdr:row>14</xdr:row>
      <xdr:rowOff>76200</xdr:rowOff>
    </xdr:to>
    <xdr:sp macro="" textlink="">
      <xdr:nvSpPr>
        <xdr:cNvPr id="418" name="Прямокутник 417">
          <a:extLst>
            <a:ext uri="{FF2B5EF4-FFF2-40B4-BE49-F238E27FC236}">
              <a16:creationId xmlns:a16="http://schemas.microsoft.com/office/drawing/2014/main" id="{5ADD1D99-2F84-8A5E-901B-49471570F68F}"/>
            </a:ext>
          </a:extLst>
        </xdr:cNvPr>
        <xdr:cNvSpPr/>
      </xdr:nvSpPr>
      <xdr:spPr>
        <a:xfrm>
          <a:off x="8890000" y="1016000"/>
          <a:ext cx="5303520" cy="1727200"/>
        </a:xfrm>
        <a:prstGeom prst="rect">
          <a:avLst/>
        </a:prstGeom>
        <a:solidFill>
          <a:srgbClr val="F8F9FA"/>
        </a:solidFill>
        <a:ln w="25400">
          <a:solidFill>
            <a:srgbClr val="21252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355600</xdr:colOff>
      <xdr:row>13</xdr:row>
      <xdr:rowOff>2540</xdr:rowOff>
    </xdr:from>
    <xdr:to>
      <xdr:col>15</xdr:col>
      <xdr:colOff>121920</xdr:colOff>
      <xdr:row>13</xdr:row>
      <xdr:rowOff>2540</xdr:rowOff>
    </xdr:to>
    <xdr:cxnSp macro="">
      <xdr:nvCxnSpPr>
        <xdr:cNvPr id="419" name="Пряма сполучна лінія 418">
          <a:extLst>
            <a:ext uri="{FF2B5EF4-FFF2-40B4-BE49-F238E27FC236}">
              <a16:creationId xmlns:a16="http://schemas.microsoft.com/office/drawing/2014/main" id="{F8C3AB07-C210-A728-410F-041353633FDE}"/>
            </a:ext>
          </a:extLst>
        </xdr:cNvPr>
        <xdr:cNvCxnSpPr/>
      </xdr:nvCxnSpPr>
      <xdr:spPr>
        <a:xfrm>
          <a:off x="8890000" y="2479040"/>
          <a:ext cx="37592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368300</xdr:colOff>
      <xdr:row>11</xdr:row>
      <xdr:rowOff>129540</xdr:rowOff>
    </xdr:from>
    <xdr:to>
      <xdr:col>15</xdr:col>
      <xdr:colOff>139700</xdr:colOff>
      <xdr:row>13</xdr:row>
      <xdr:rowOff>2540</xdr:rowOff>
    </xdr:to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5B0EB040-2E35-4DB2-960B-3919F3A468C5}"/>
            </a:ext>
          </a:extLst>
        </xdr:cNvPr>
        <xdr:cNvSpPr txBox="1"/>
      </xdr:nvSpPr>
      <xdr:spPr>
        <a:xfrm>
          <a:off x="8902700" y="2225040"/>
          <a:ext cx="381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uk-UA" sz="1000">
              <a:solidFill>
                <a:srgbClr val="DC1E1E"/>
              </a:solidFill>
            </a:rPr>
            <a:t>5</a:t>
          </a:r>
        </a:p>
      </xdr:txBody>
    </xdr:sp>
    <xdr:clientData/>
  </xdr:twoCellAnchor>
  <xdr:twoCellAnchor>
    <xdr:from>
      <xdr:col>15</xdr:col>
      <xdr:colOff>152400</xdr:colOff>
      <xdr:row>13</xdr:row>
      <xdr:rowOff>33020</xdr:rowOff>
    </xdr:from>
    <xdr:to>
      <xdr:col>15</xdr:col>
      <xdr:colOff>152400</xdr:colOff>
      <xdr:row>14</xdr:row>
      <xdr:rowOff>76200</xdr:rowOff>
    </xdr:to>
    <xdr:cxnSp macro="">
      <xdr:nvCxnSpPr>
        <xdr:cNvPr id="421" name="Пряма сполучна лінія 420">
          <a:extLst>
            <a:ext uri="{FF2B5EF4-FFF2-40B4-BE49-F238E27FC236}">
              <a16:creationId xmlns:a16="http://schemas.microsoft.com/office/drawing/2014/main" id="{3F1815C7-A4B2-D313-293E-EC9852493DC7}"/>
            </a:ext>
          </a:extLst>
        </xdr:cNvPr>
        <xdr:cNvCxnSpPr/>
      </xdr:nvCxnSpPr>
      <xdr:spPr>
        <a:xfrm>
          <a:off x="9296400" y="2509520"/>
          <a:ext cx="0" cy="23368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215900</xdr:colOff>
      <xdr:row>13</xdr:row>
      <xdr:rowOff>7620</xdr:rowOff>
    </xdr:from>
    <xdr:to>
      <xdr:col>15</xdr:col>
      <xdr:colOff>596900</xdr:colOff>
      <xdr:row>14</xdr:row>
      <xdr:rowOff>71120</xdr:rowOff>
    </xdr:to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3F47AD0F-F530-6A77-2F87-E3776DFDE8C6}"/>
            </a:ext>
          </a:extLst>
        </xdr:cNvPr>
        <xdr:cNvSpPr txBox="1"/>
      </xdr:nvSpPr>
      <xdr:spPr>
        <a:xfrm>
          <a:off x="9359900" y="2484120"/>
          <a:ext cx="381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uk-UA" sz="1000">
              <a:solidFill>
                <a:srgbClr val="DC1E1E"/>
              </a:solidFill>
            </a:rPr>
            <a:t>11</a:t>
          </a:r>
        </a:p>
      </xdr:txBody>
    </xdr:sp>
    <xdr:clientData/>
  </xdr:twoCellAnchor>
  <xdr:twoCellAnchor>
    <xdr:from>
      <xdr:col>15</xdr:col>
      <xdr:colOff>152400</xdr:colOff>
      <xdr:row>11</xdr:row>
      <xdr:rowOff>2540</xdr:rowOff>
    </xdr:from>
    <xdr:to>
      <xdr:col>15</xdr:col>
      <xdr:colOff>533400</xdr:colOff>
      <xdr:row>13</xdr:row>
      <xdr:rowOff>2540</xdr:rowOff>
    </xdr:to>
    <xdr:cxnSp macro="">
      <xdr:nvCxnSpPr>
        <xdr:cNvPr id="423" name="Пряма сполучна лінія 422">
          <a:extLst>
            <a:ext uri="{FF2B5EF4-FFF2-40B4-BE49-F238E27FC236}">
              <a16:creationId xmlns:a16="http://schemas.microsoft.com/office/drawing/2014/main" id="{8FBF4E86-4BB4-10E0-744F-914F83FE9B15}"/>
            </a:ext>
          </a:extLst>
        </xdr:cNvPr>
        <xdr:cNvCxnSpPr/>
      </xdr:nvCxnSpPr>
      <xdr:spPr>
        <a:xfrm flipV="1">
          <a:off x="9296400" y="2098040"/>
          <a:ext cx="381000" cy="38100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533400</xdr:colOff>
      <xdr:row>10</xdr:row>
      <xdr:rowOff>2540</xdr:rowOff>
    </xdr:from>
    <xdr:to>
      <xdr:col>17</xdr:col>
      <xdr:colOff>118651</xdr:colOff>
      <xdr:row>11</xdr:row>
      <xdr:rowOff>92245</xdr:rowOff>
    </xdr:to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1E69876F-2EBB-0E0F-BA98-B3A3F75321C0}"/>
            </a:ext>
          </a:extLst>
        </xdr:cNvPr>
        <xdr:cNvSpPr txBox="1"/>
      </xdr:nvSpPr>
      <xdr:spPr>
        <a:xfrm>
          <a:off x="9677400" y="1907540"/>
          <a:ext cx="804451" cy="2802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r>
            <a:rPr lang="en-US" sz="1200">
              <a:solidFill>
                <a:srgbClr val="DC1E1E"/>
              </a:solidFill>
            </a:rPr>
            <a:t>D=6, L=10</a:t>
          </a:r>
          <a:endParaRPr lang="uk-UA" sz="1200">
            <a:solidFill>
              <a:srgbClr val="DC1E1E"/>
            </a:solidFill>
          </a:endParaRPr>
        </a:p>
      </xdr:txBody>
    </xdr:sp>
    <xdr:clientData/>
  </xdr:twoCellAnchor>
  <xdr:twoCellAnchor>
    <xdr:from>
      <xdr:col>15</xdr:col>
      <xdr:colOff>121920</xdr:colOff>
      <xdr:row>12</xdr:row>
      <xdr:rowOff>162560</xdr:rowOff>
    </xdr:from>
    <xdr:to>
      <xdr:col>15</xdr:col>
      <xdr:colOff>182880</xdr:colOff>
      <xdr:row>13</xdr:row>
      <xdr:rowOff>33020</xdr:rowOff>
    </xdr:to>
    <xdr:sp macro="" textlink="">
      <xdr:nvSpPr>
        <xdr:cNvPr id="425" name="Овал 424">
          <a:extLst>
            <a:ext uri="{FF2B5EF4-FFF2-40B4-BE49-F238E27FC236}">
              <a16:creationId xmlns:a16="http://schemas.microsoft.com/office/drawing/2014/main" id="{1B35A5A4-5581-9F57-7760-93E7BB0535ED}"/>
            </a:ext>
          </a:extLst>
        </xdr:cNvPr>
        <xdr:cNvSpPr/>
      </xdr:nvSpPr>
      <xdr:spPr>
        <a:xfrm>
          <a:off x="9265920" y="2448560"/>
          <a:ext cx="60960" cy="60960"/>
        </a:xfrm>
        <a:prstGeom prst="ellipse">
          <a:avLst/>
        </a:prstGeom>
        <a:solidFill>
          <a:srgbClr val="FFFFFF"/>
        </a:solidFill>
        <a:ln w="19050">
          <a:solidFill>
            <a:srgbClr val="21252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22</xdr:col>
      <xdr:colOff>375920</xdr:colOff>
      <xdr:row>13</xdr:row>
      <xdr:rowOff>33020</xdr:rowOff>
    </xdr:from>
    <xdr:to>
      <xdr:col>22</xdr:col>
      <xdr:colOff>375920</xdr:colOff>
      <xdr:row>14</xdr:row>
      <xdr:rowOff>76200</xdr:rowOff>
    </xdr:to>
    <xdr:cxnSp macro="">
      <xdr:nvCxnSpPr>
        <xdr:cNvPr id="426" name="Пряма сполучна лінія 425">
          <a:extLst>
            <a:ext uri="{FF2B5EF4-FFF2-40B4-BE49-F238E27FC236}">
              <a16:creationId xmlns:a16="http://schemas.microsoft.com/office/drawing/2014/main" id="{B4603DCF-B5C1-EE7D-4AF1-63F5350D9539}"/>
            </a:ext>
          </a:extLst>
        </xdr:cNvPr>
        <xdr:cNvCxnSpPr/>
      </xdr:nvCxnSpPr>
      <xdr:spPr>
        <a:xfrm>
          <a:off x="13787120" y="2509520"/>
          <a:ext cx="0" cy="23368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406400</xdr:colOff>
      <xdr:row>13</xdr:row>
      <xdr:rowOff>2540</xdr:rowOff>
    </xdr:from>
    <xdr:to>
      <xdr:col>23</xdr:col>
      <xdr:colOff>172720</xdr:colOff>
      <xdr:row>13</xdr:row>
      <xdr:rowOff>2540</xdr:rowOff>
    </xdr:to>
    <xdr:cxnSp macro="">
      <xdr:nvCxnSpPr>
        <xdr:cNvPr id="427" name="Пряма сполучна лінія 426">
          <a:extLst>
            <a:ext uri="{FF2B5EF4-FFF2-40B4-BE49-F238E27FC236}">
              <a16:creationId xmlns:a16="http://schemas.microsoft.com/office/drawing/2014/main" id="{12EF655B-E197-6C71-97F2-EBFA343C21E6}"/>
            </a:ext>
          </a:extLst>
        </xdr:cNvPr>
        <xdr:cNvCxnSpPr/>
      </xdr:nvCxnSpPr>
      <xdr:spPr>
        <a:xfrm>
          <a:off x="13817600" y="2479040"/>
          <a:ext cx="37592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345439</xdr:colOff>
      <xdr:row>12</xdr:row>
      <xdr:rowOff>162560</xdr:rowOff>
    </xdr:from>
    <xdr:to>
      <xdr:col>22</xdr:col>
      <xdr:colOff>406400</xdr:colOff>
      <xdr:row>13</xdr:row>
      <xdr:rowOff>33020</xdr:rowOff>
    </xdr:to>
    <xdr:sp macro="" textlink="">
      <xdr:nvSpPr>
        <xdr:cNvPr id="428" name="Овал 427">
          <a:extLst>
            <a:ext uri="{FF2B5EF4-FFF2-40B4-BE49-F238E27FC236}">
              <a16:creationId xmlns:a16="http://schemas.microsoft.com/office/drawing/2014/main" id="{958D9EBC-6914-8680-2CEC-2FCE3375DFF3}"/>
            </a:ext>
          </a:extLst>
        </xdr:cNvPr>
        <xdr:cNvSpPr/>
      </xdr:nvSpPr>
      <xdr:spPr>
        <a:xfrm>
          <a:off x="13756639" y="2448560"/>
          <a:ext cx="60961" cy="60960"/>
        </a:xfrm>
        <a:prstGeom prst="ellipse">
          <a:avLst/>
        </a:prstGeom>
        <a:solidFill>
          <a:srgbClr val="FFFFFF"/>
        </a:solidFill>
        <a:ln w="19050">
          <a:solidFill>
            <a:srgbClr val="21252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355600</xdr:colOff>
      <xdr:row>3</xdr:row>
      <xdr:rowOff>127000</xdr:rowOff>
    </xdr:from>
    <xdr:to>
      <xdr:col>14</xdr:col>
      <xdr:colOff>355600</xdr:colOff>
      <xdr:row>5</xdr:row>
      <xdr:rowOff>0</xdr:rowOff>
    </xdr:to>
    <xdr:cxnSp macro="">
      <xdr:nvCxnSpPr>
        <xdr:cNvPr id="429" name="Пряма сполучна лінія 428">
          <a:extLst>
            <a:ext uri="{FF2B5EF4-FFF2-40B4-BE49-F238E27FC236}">
              <a16:creationId xmlns:a16="http://schemas.microsoft.com/office/drawing/2014/main" id="{72E60D8B-7533-786F-5A73-9C3B68B3F1D0}"/>
            </a:ext>
          </a:extLst>
        </xdr:cNvPr>
        <xdr:cNvCxnSpPr/>
      </xdr:nvCxnSpPr>
      <xdr:spPr>
        <a:xfrm flipV="1">
          <a:off x="8890000" y="698500"/>
          <a:ext cx="0" cy="25400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172720</xdr:colOff>
      <xdr:row>3</xdr:row>
      <xdr:rowOff>127000</xdr:rowOff>
    </xdr:from>
    <xdr:to>
      <xdr:col>23</xdr:col>
      <xdr:colOff>172720</xdr:colOff>
      <xdr:row>5</xdr:row>
      <xdr:rowOff>0</xdr:rowOff>
    </xdr:to>
    <xdr:cxnSp macro="">
      <xdr:nvCxnSpPr>
        <xdr:cNvPr id="430" name="Пряма сполучна лінія 429">
          <a:extLst>
            <a:ext uri="{FF2B5EF4-FFF2-40B4-BE49-F238E27FC236}">
              <a16:creationId xmlns:a16="http://schemas.microsoft.com/office/drawing/2014/main" id="{62B0E7C3-E4BA-0AE8-CB08-4B7442054AC8}"/>
            </a:ext>
          </a:extLst>
        </xdr:cNvPr>
        <xdr:cNvCxnSpPr/>
      </xdr:nvCxnSpPr>
      <xdr:spPr>
        <a:xfrm flipV="1">
          <a:off x="14193520" y="698500"/>
          <a:ext cx="0" cy="25400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355600</xdr:colOff>
      <xdr:row>4</xdr:row>
      <xdr:rowOff>0</xdr:rowOff>
    </xdr:from>
    <xdr:to>
      <xdr:col>23</xdr:col>
      <xdr:colOff>172720</xdr:colOff>
      <xdr:row>4</xdr:row>
      <xdr:rowOff>0</xdr:rowOff>
    </xdr:to>
    <xdr:cxnSp macro="">
      <xdr:nvCxnSpPr>
        <xdr:cNvPr id="431" name="Пряма сполучна лінія 430">
          <a:extLst>
            <a:ext uri="{FF2B5EF4-FFF2-40B4-BE49-F238E27FC236}">
              <a16:creationId xmlns:a16="http://schemas.microsoft.com/office/drawing/2014/main" id="{FFCE179D-115E-1A9D-8A7E-D8DA32F817DD}"/>
            </a:ext>
          </a:extLst>
        </xdr:cNvPr>
        <xdr:cNvCxnSpPr/>
      </xdr:nvCxnSpPr>
      <xdr:spPr>
        <a:xfrm>
          <a:off x="8890000" y="762000"/>
          <a:ext cx="5303520" cy="0"/>
        </a:xfrm>
        <a:prstGeom prst="line">
          <a:avLst/>
        </a:prstGeom>
        <a:ln>
          <a:solidFill>
            <a:srgbClr val="DC1E1E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355600</xdr:colOff>
      <xdr:row>2</xdr:row>
      <xdr:rowOff>101600</xdr:rowOff>
    </xdr:from>
    <xdr:to>
      <xdr:col>23</xdr:col>
      <xdr:colOff>172720</xdr:colOff>
      <xdr:row>3</xdr:row>
      <xdr:rowOff>165100</xdr:rowOff>
    </xdr:to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29B1454A-1D38-3CBA-E5BC-434C705EE59B}"/>
            </a:ext>
          </a:extLst>
        </xdr:cNvPr>
        <xdr:cNvSpPr txBox="1"/>
      </xdr:nvSpPr>
      <xdr:spPr>
        <a:xfrm>
          <a:off x="8890000" y="482600"/>
          <a:ext cx="530352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ctr"/>
          <a:r>
            <a:rPr lang="uk-UA" sz="1100">
              <a:solidFill>
                <a:srgbClr val="DC1E1E"/>
              </a:solidFill>
            </a:rPr>
            <a:t>522</a:t>
          </a:r>
        </a:p>
      </xdr:txBody>
    </xdr:sp>
    <xdr:clientData/>
  </xdr:twoCellAnchor>
  <xdr:twoCellAnchor>
    <xdr:from>
      <xdr:col>13</xdr:col>
      <xdr:colOff>584200</xdr:colOff>
      <xdr:row>5</xdr:row>
      <xdr:rowOff>63500</xdr:rowOff>
    </xdr:from>
    <xdr:to>
      <xdr:col>14</xdr:col>
      <xdr:colOff>292100</xdr:colOff>
      <xdr:row>5</xdr:row>
      <xdr:rowOff>63500</xdr:rowOff>
    </xdr:to>
    <xdr:cxnSp macro="">
      <xdr:nvCxnSpPr>
        <xdr:cNvPr id="433" name="Пряма сполучна лінія 432">
          <a:extLst>
            <a:ext uri="{FF2B5EF4-FFF2-40B4-BE49-F238E27FC236}">
              <a16:creationId xmlns:a16="http://schemas.microsoft.com/office/drawing/2014/main" id="{DE5E00F9-725B-870C-358A-88395A5E0BD5}"/>
            </a:ext>
          </a:extLst>
        </xdr:cNvPr>
        <xdr:cNvCxnSpPr/>
      </xdr:nvCxnSpPr>
      <xdr:spPr>
        <a:xfrm flipH="1">
          <a:off x="8509000" y="1016000"/>
          <a:ext cx="31750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584200</xdr:colOff>
      <xdr:row>14</xdr:row>
      <xdr:rowOff>76200</xdr:rowOff>
    </xdr:from>
    <xdr:to>
      <xdr:col>14</xdr:col>
      <xdr:colOff>292100</xdr:colOff>
      <xdr:row>14</xdr:row>
      <xdr:rowOff>76200</xdr:rowOff>
    </xdr:to>
    <xdr:cxnSp macro="">
      <xdr:nvCxnSpPr>
        <xdr:cNvPr id="434" name="Пряма сполучна лінія 433">
          <a:extLst>
            <a:ext uri="{FF2B5EF4-FFF2-40B4-BE49-F238E27FC236}">
              <a16:creationId xmlns:a16="http://schemas.microsoft.com/office/drawing/2014/main" id="{92B0FB47-EE62-44C6-659D-69463EFF5BBE}"/>
            </a:ext>
          </a:extLst>
        </xdr:cNvPr>
        <xdr:cNvCxnSpPr/>
      </xdr:nvCxnSpPr>
      <xdr:spPr>
        <a:xfrm flipH="1">
          <a:off x="8509000" y="2743200"/>
          <a:ext cx="31750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101600</xdr:colOff>
      <xdr:row>5</xdr:row>
      <xdr:rowOff>63500</xdr:rowOff>
    </xdr:from>
    <xdr:to>
      <xdr:col>14</xdr:col>
      <xdr:colOff>101600</xdr:colOff>
      <xdr:row>14</xdr:row>
      <xdr:rowOff>76200</xdr:rowOff>
    </xdr:to>
    <xdr:cxnSp macro="">
      <xdr:nvCxnSpPr>
        <xdr:cNvPr id="435" name="Пряма сполучна лінія 434">
          <a:extLst>
            <a:ext uri="{FF2B5EF4-FFF2-40B4-BE49-F238E27FC236}">
              <a16:creationId xmlns:a16="http://schemas.microsoft.com/office/drawing/2014/main" id="{B039456A-C643-E8AA-3CCB-C948B230C17D}"/>
            </a:ext>
          </a:extLst>
        </xdr:cNvPr>
        <xdr:cNvCxnSpPr/>
      </xdr:nvCxnSpPr>
      <xdr:spPr>
        <a:xfrm>
          <a:off x="8636000" y="1016000"/>
          <a:ext cx="0" cy="1727200"/>
        </a:xfrm>
        <a:prstGeom prst="line">
          <a:avLst/>
        </a:prstGeom>
        <a:ln>
          <a:solidFill>
            <a:srgbClr val="DC1E1E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558800</xdr:colOff>
      <xdr:row>9</xdr:row>
      <xdr:rowOff>38100</xdr:rowOff>
    </xdr:from>
    <xdr:to>
      <xdr:col>13</xdr:col>
      <xdr:colOff>584200</xdr:colOff>
      <xdr:row>10</xdr:row>
      <xdr:rowOff>101600</xdr:rowOff>
    </xdr:to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301F09D-0D73-1759-4B64-46F7B2C287EF}"/>
            </a:ext>
          </a:extLst>
        </xdr:cNvPr>
        <xdr:cNvSpPr txBox="1"/>
      </xdr:nvSpPr>
      <xdr:spPr>
        <a:xfrm>
          <a:off x="7874000" y="1752600"/>
          <a:ext cx="635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r"/>
          <a:r>
            <a:rPr lang="uk-UA" sz="1100">
              <a:solidFill>
                <a:srgbClr val="DC1E1E"/>
              </a:solidFill>
            </a:rPr>
            <a:t>170</a:t>
          </a:r>
        </a:p>
      </xdr:txBody>
    </xdr:sp>
    <xdr:clientData/>
  </xdr:twoCellAnchor>
  <xdr:twoCellAnchor>
    <xdr:from>
      <xdr:col>14</xdr:col>
      <xdr:colOff>355600</xdr:colOff>
      <xdr:row>15</xdr:row>
      <xdr:rowOff>12700</xdr:rowOff>
    </xdr:from>
    <xdr:to>
      <xdr:col>23</xdr:col>
      <xdr:colOff>172720</xdr:colOff>
      <xdr:row>16</xdr:row>
      <xdr:rowOff>76200</xdr:rowOff>
    </xdr:to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B21B8510-38E3-FDC1-F1F8-9D2B0DEC64C6}"/>
            </a:ext>
          </a:extLst>
        </xdr:cNvPr>
        <xdr:cNvSpPr txBox="1"/>
      </xdr:nvSpPr>
      <xdr:spPr>
        <a:xfrm>
          <a:off x="8890000" y="2870200"/>
          <a:ext cx="530352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ctr"/>
          <a:r>
            <a:rPr lang="uk-UA" sz="1200" b="1"/>
            <a:t>Деталь </a:t>
          </a:r>
          <a:r>
            <a:rPr lang="en-US" sz="1200" b="1"/>
            <a:t>B (</a:t>
          </a:r>
          <a:r>
            <a:rPr lang="uk-UA" sz="1200" b="1"/>
            <a:t>задня стінка)</a:t>
          </a:r>
        </a:p>
      </xdr:txBody>
    </xdr:sp>
    <xdr:clientData/>
  </xdr:twoCellAnchor>
  <xdr:twoCellAnchor>
    <xdr:from>
      <xdr:col>2</xdr:col>
      <xdr:colOff>50800</xdr:colOff>
      <xdr:row>23</xdr:row>
      <xdr:rowOff>63500</xdr:rowOff>
    </xdr:from>
    <xdr:to>
      <xdr:col>10</xdr:col>
      <xdr:colOff>477520</xdr:colOff>
      <xdr:row>51</xdr:row>
      <xdr:rowOff>33020</xdr:rowOff>
    </xdr:to>
    <xdr:sp macro="" textlink="">
      <xdr:nvSpPr>
        <xdr:cNvPr id="438" name="Прямокутник 437">
          <a:extLst>
            <a:ext uri="{FF2B5EF4-FFF2-40B4-BE49-F238E27FC236}">
              <a16:creationId xmlns:a16="http://schemas.microsoft.com/office/drawing/2014/main" id="{D4107E7A-389E-9985-507E-50924DFA4F84}"/>
            </a:ext>
          </a:extLst>
        </xdr:cNvPr>
        <xdr:cNvSpPr/>
      </xdr:nvSpPr>
      <xdr:spPr>
        <a:xfrm>
          <a:off x="1270000" y="4445000"/>
          <a:ext cx="5303520" cy="5303520"/>
        </a:xfrm>
        <a:prstGeom prst="rect">
          <a:avLst/>
        </a:prstGeom>
        <a:solidFill>
          <a:srgbClr val="F8F9FA"/>
        </a:solidFill>
        <a:ln w="25400">
          <a:solidFill>
            <a:srgbClr val="21252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</xdr:col>
      <xdr:colOff>50800</xdr:colOff>
      <xdr:row>21</xdr:row>
      <xdr:rowOff>127000</xdr:rowOff>
    </xdr:from>
    <xdr:to>
      <xdr:col>2</xdr:col>
      <xdr:colOff>50800</xdr:colOff>
      <xdr:row>23</xdr:row>
      <xdr:rowOff>0</xdr:rowOff>
    </xdr:to>
    <xdr:cxnSp macro="">
      <xdr:nvCxnSpPr>
        <xdr:cNvPr id="439" name="Пряма сполучна лінія 438">
          <a:extLst>
            <a:ext uri="{FF2B5EF4-FFF2-40B4-BE49-F238E27FC236}">
              <a16:creationId xmlns:a16="http://schemas.microsoft.com/office/drawing/2014/main" id="{EE844212-292A-4237-9630-F51414559084}"/>
            </a:ext>
          </a:extLst>
        </xdr:cNvPr>
        <xdr:cNvCxnSpPr/>
      </xdr:nvCxnSpPr>
      <xdr:spPr>
        <a:xfrm flipV="1">
          <a:off x="1270000" y="4127500"/>
          <a:ext cx="0" cy="25400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477520</xdr:colOff>
      <xdr:row>21</xdr:row>
      <xdr:rowOff>127000</xdr:rowOff>
    </xdr:from>
    <xdr:to>
      <xdr:col>10</xdr:col>
      <xdr:colOff>477520</xdr:colOff>
      <xdr:row>23</xdr:row>
      <xdr:rowOff>0</xdr:rowOff>
    </xdr:to>
    <xdr:cxnSp macro="">
      <xdr:nvCxnSpPr>
        <xdr:cNvPr id="440" name="Пряма сполучна лінія 439">
          <a:extLst>
            <a:ext uri="{FF2B5EF4-FFF2-40B4-BE49-F238E27FC236}">
              <a16:creationId xmlns:a16="http://schemas.microsoft.com/office/drawing/2014/main" id="{3EBFC29A-A2C2-8778-48FF-52EFEAFC0AE9}"/>
            </a:ext>
          </a:extLst>
        </xdr:cNvPr>
        <xdr:cNvCxnSpPr/>
      </xdr:nvCxnSpPr>
      <xdr:spPr>
        <a:xfrm flipV="1">
          <a:off x="6573520" y="4127500"/>
          <a:ext cx="0" cy="25400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</xdr:colOff>
      <xdr:row>22</xdr:row>
      <xdr:rowOff>0</xdr:rowOff>
    </xdr:from>
    <xdr:to>
      <xdr:col>10</xdr:col>
      <xdr:colOff>477520</xdr:colOff>
      <xdr:row>22</xdr:row>
      <xdr:rowOff>0</xdr:rowOff>
    </xdr:to>
    <xdr:cxnSp macro="">
      <xdr:nvCxnSpPr>
        <xdr:cNvPr id="441" name="Пряма сполучна лінія 440">
          <a:extLst>
            <a:ext uri="{FF2B5EF4-FFF2-40B4-BE49-F238E27FC236}">
              <a16:creationId xmlns:a16="http://schemas.microsoft.com/office/drawing/2014/main" id="{DC72C5C2-6C91-0BC2-5EBF-10FECA8E7725}"/>
            </a:ext>
          </a:extLst>
        </xdr:cNvPr>
        <xdr:cNvCxnSpPr/>
      </xdr:nvCxnSpPr>
      <xdr:spPr>
        <a:xfrm>
          <a:off x="1270000" y="4191000"/>
          <a:ext cx="5303520" cy="0"/>
        </a:xfrm>
        <a:prstGeom prst="line">
          <a:avLst/>
        </a:prstGeom>
        <a:ln>
          <a:solidFill>
            <a:srgbClr val="DC1E1E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</xdr:colOff>
      <xdr:row>20</xdr:row>
      <xdr:rowOff>101600</xdr:rowOff>
    </xdr:from>
    <xdr:to>
      <xdr:col>10</xdr:col>
      <xdr:colOff>477520</xdr:colOff>
      <xdr:row>21</xdr:row>
      <xdr:rowOff>165100</xdr:rowOff>
    </xdr:to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DFDE13D4-D6AD-9B2C-38B7-F9474C4C5B5D}"/>
            </a:ext>
          </a:extLst>
        </xdr:cNvPr>
        <xdr:cNvSpPr txBox="1"/>
      </xdr:nvSpPr>
      <xdr:spPr>
        <a:xfrm>
          <a:off x="1270000" y="3911600"/>
          <a:ext cx="530352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ctr"/>
          <a:r>
            <a:rPr lang="uk-UA" sz="1100">
              <a:solidFill>
                <a:srgbClr val="DC1E1E"/>
              </a:solidFill>
            </a:rPr>
            <a:t>522</a:t>
          </a:r>
        </a:p>
      </xdr:txBody>
    </xdr:sp>
    <xdr:clientData/>
  </xdr:twoCellAnchor>
  <xdr:twoCellAnchor>
    <xdr:from>
      <xdr:col>1</xdr:col>
      <xdr:colOff>279400</xdr:colOff>
      <xdr:row>23</xdr:row>
      <xdr:rowOff>63500</xdr:rowOff>
    </xdr:from>
    <xdr:to>
      <xdr:col>1</xdr:col>
      <xdr:colOff>596900</xdr:colOff>
      <xdr:row>23</xdr:row>
      <xdr:rowOff>63500</xdr:rowOff>
    </xdr:to>
    <xdr:cxnSp macro="">
      <xdr:nvCxnSpPr>
        <xdr:cNvPr id="443" name="Пряма сполучна лінія 442">
          <a:extLst>
            <a:ext uri="{FF2B5EF4-FFF2-40B4-BE49-F238E27FC236}">
              <a16:creationId xmlns:a16="http://schemas.microsoft.com/office/drawing/2014/main" id="{88F9CEA5-BD6A-ECE2-8E86-5EAD366A792B}"/>
            </a:ext>
          </a:extLst>
        </xdr:cNvPr>
        <xdr:cNvCxnSpPr/>
      </xdr:nvCxnSpPr>
      <xdr:spPr>
        <a:xfrm flipH="1">
          <a:off x="889000" y="4445000"/>
          <a:ext cx="31750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279400</xdr:colOff>
      <xdr:row>51</xdr:row>
      <xdr:rowOff>33020</xdr:rowOff>
    </xdr:from>
    <xdr:to>
      <xdr:col>1</xdr:col>
      <xdr:colOff>596900</xdr:colOff>
      <xdr:row>51</xdr:row>
      <xdr:rowOff>33020</xdr:rowOff>
    </xdr:to>
    <xdr:cxnSp macro="">
      <xdr:nvCxnSpPr>
        <xdr:cNvPr id="444" name="Пряма сполучна лінія 443">
          <a:extLst>
            <a:ext uri="{FF2B5EF4-FFF2-40B4-BE49-F238E27FC236}">
              <a16:creationId xmlns:a16="http://schemas.microsoft.com/office/drawing/2014/main" id="{A4846466-7C1E-1478-CA04-87E7A5F89837}"/>
            </a:ext>
          </a:extLst>
        </xdr:cNvPr>
        <xdr:cNvCxnSpPr/>
      </xdr:nvCxnSpPr>
      <xdr:spPr>
        <a:xfrm flipH="1">
          <a:off x="889000" y="9748520"/>
          <a:ext cx="31750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406400</xdr:colOff>
      <xdr:row>23</xdr:row>
      <xdr:rowOff>63500</xdr:rowOff>
    </xdr:from>
    <xdr:to>
      <xdr:col>1</xdr:col>
      <xdr:colOff>406400</xdr:colOff>
      <xdr:row>51</xdr:row>
      <xdr:rowOff>33020</xdr:rowOff>
    </xdr:to>
    <xdr:cxnSp macro="">
      <xdr:nvCxnSpPr>
        <xdr:cNvPr id="445" name="Пряма сполучна лінія 444">
          <a:extLst>
            <a:ext uri="{FF2B5EF4-FFF2-40B4-BE49-F238E27FC236}">
              <a16:creationId xmlns:a16="http://schemas.microsoft.com/office/drawing/2014/main" id="{2E94AA43-C64D-581B-26E1-28C9E86FBEDC}"/>
            </a:ext>
          </a:extLst>
        </xdr:cNvPr>
        <xdr:cNvCxnSpPr/>
      </xdr:nvCxnSpPr>
      <xdr:spPr>
        <a:xfrm>
          <a:off x="1016000" y="4445000"/>
          <a:ext cx="0" cy="5303520"/>
        </a:xfrm>
        <a:prstGeom prst="line">
          <a:avLst/>
        </a:prstGeom>
        <a:ln>
          <a:solidFill>
            <a:srgbClr val="DC1E1E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36</xdr:row>
      <xdr:rowOff>111760</xdr:rowOff>
    </xdr:from>
    <xdr:to>
      <xdr:col>1</xdr:col>
      <xdr:colOff>279400</xdr:colOff>
      <xdr:row>37</xdr:row>
      <xdr:rowOff>175260</xdr:rowOff>
    </xdr:to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98F6E16E-32DD-6D50-7819-F987378C831B}"/>
            </a:ext>
          </a:extLst>
        </xdr:cNvPr>
        <xdr:cNvSpPr txBox="1"/>
      </xdr:nvSpPr>
      <xdr:spPr>
        <a:xfrm>
          <a:off x="254000" y="6969760"/>
          <a:ext cx="635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r"/>
          <a:r>
            <a:rPr lang="uk-UA" sz="1100">
              <a:solidFill>
                <a:srgbClr val="DC1E1E"/>
              </a:solidFill>
            </a:rPr>
            <a:t>522</a:t>
          </a:r>
        </a:p>
      </xdr:txBody>
    </xdr:sp>
    <xdr:clientData/>
  </xdr:twoCellAnchor>
  <xdr:twoCellAnchor>
    <xdr:from>
      <xdr:col>2</xdr:col>
      <xdr:colOff>50800</xdr:colOff>
      <xdr:row>51</xdr:row>
      <xdr:rowOff>160020</xdr:rowOff>
    </xdr:from>
    <xdr:to>
      <xdr:col>10</xdr:col>
      <xdr:colOff>477520</xdr:colOff>
      <xdr:row>53</xdr:row>
      <xdr:rowOff>33020</xdr:rowOff>
    </xdr:to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4D8C3198-5023-1DEE-9288-645C1100F500}"/>
            </a:ext>
          </a:extLst>
        </xdr:cNvPr>
        <xdr:cNvSpPr txBox="1"/>
      </xdr:nvSpPr>
      <xdr:spPr>
        <a:xfrm>
          <a:off x="1270000" y="9875520"/>
          <a:ext cx="530352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ctr"/>
          <a:r>
            <a:rPr lang="uk-UA" sz="1200" b="1"/>
            <a:t>Деталь </a:t>
          </a:r>
          <a:r>
            <a:rPr lang="en-US" sz="1200" b="1"/>
            <a:t>C (</a:t>
          </a:r>
          <a:r>
            <a:rPr lang="uk-UA" sz="1200" b="1"/>
            <a:t>дно)</a:t>
          </a:r>
        </a:p>
      </xdr:txBody>
    </xdr:sp>
    <xdr:clientData/>
  </xdr:twoCellAnchor>
  <xdr:twoCellAnchor>
    <xdr:from>
      <xdr:col>14</xdr:col>
      <xdr:colOff>355600</xdr:colOff>
      <xdr:row>23</xdr:row>
      <xdr:rowOff>63500</xdr:rowOff>
    </xdr:from>
    <xdr:to>
      <xdr:col>22</xdr:col>
      <xdr:colOff>558800</xdr:colOff>
      <xdr:row>44</xdr:row>
      <xdr:rowOff>127000</xdr:rowOff>
    </xdr:to>
    <xdr:sp macro="" textlink="">
      <xdr:nvSpPr>
        <xdr:cNvPr id="448" name="Прямокутник 447">
          <a:extLst>
            <a:ext uri="{FF2B5EF4-FFF2-40B4-BE49-F238E27FC236}">
              <a16:creationId xmlns:a16="http://schemas.microsoft.com/office/drawing/2014/main" id="{3837C52E-2ED7-8A29-2FCB-B70DA9DF67C2}"/>
            </a:ext>
          </a:extLst>
        </xdr:cNvPr>
        <xdr:cNvSpPr/>
      </xdr:nvSpPr>
      <xdr:spPr>
        <a:xfrm>
          <a:off x="8890000" y="4445000"/>
          <a:ext cx="5080000" cy="4064000"/>
        </a:xfrm>
        <a:prstGeom prst="rect">
          <a:avLst/>
        </a:prstGeom>
        <a:solidFill>
          <a:srgbClr val="F8F9FA"/>
        </a:solidFill>
        <a:ln w="25400">
          <a:solidFill>
            <a:srgbClr val="21252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355600</xdr:colOff>
      <xdr:row>21</xdr:row>
      <xdr:rowOff>127000</xdr:rowOff>
    </xdr:from>
    <xdr:to>
      <xdr:col>14</xdr:col>
      <xdr:colOff>355600</xdr:colOff>
      <xdr:row>23</xdr:row>
      <xdr:rowOff>0</xdr:rowOff>
    </xdr:to>
    <xdr:cxnSp macro="">
      <xdr:nvCxnSpPr>
        <xdr:cNvPr id="449" name="Пряма сполучна лінія 448">
          <a:extLst>
            <a:ext uri="{FF2B5EF4-FFF2-40B4-BE49-F238E27FC236}">
              <a16:creationId xmlns:a16="http://schemas.microsoft.com/office/drawing/2014/main" id="{6E07BEEF-1F5E-0CCC-0ED1-88B81273089E}"/>
            </a:ext>
          </a:extLst>
        </xdr:cNvPr>
        <xdr:cNvCxnSpPr/>
      </xdr:nvCxnSpPr>
      <xdr:spPr>
        <a:xfrm flipV="1">
          <a:off x="8890000" y="4127500"/>
          <a:ext cx="0" cy="25400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558800</xdr:colOff>
      <xdr:row>21</xdr:row>
      <xdr:rowOff>127000</xdr:rowOff>
    </xdr:from>
    <xdr:to>
      <xdr:col>22</xdr:col>
      <xdr:colOff>558800</xdr:colOff>
      <xdr:row>23</xdr:row>
      <xdr:rowOff>0</xdr:rowOff>
    </xdr:to>
    <xdr:cxnSp macro="">
      <xdr:nvCxnSpPr>
        <xdr:cNvPr id="450" name="Пряма сполучна лінія 449">
          <a:extLst>
            <a:ext uri="{FF2B5EF4-FFF2-40B4-BE49-F238E27FC236}">
              <a16:creationId xmlns:a16="http://schemas.microsoft.com/office/drawing/2014/main" id="{BC1532CB-9028-F554-E16E-F2A8FBC7F36E}"/>
            </a:ext>
          </a:extLst>
        </xdr:cNvPr>
        <xdr:cNvCxnSpPr/>
      </xdr:nvCxnSpPr>
      <xdr:spPr>
        <a:xfrm flipV="1">
          <a:off x="13970000" y="4127500"/>
          <a:ext cx="0" cy="25400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355600</xdr:colOff>
      <xdr:row>22</xdr:row>
      <xdr:rowOff>0</xdr:rowOff>
    </xdr:from>
    <xdr:to>
      <xdr:col>22</xdr:col>
      <xdr:colOff>558800</xdr:colOff>
      <xdr:row>22</xdr:row>
      <xdr:rowOff>0</xdr:rowOff>
    </xdr:to>
    <xdr:cxnSp macro="">
      <xdr:nvCxnSpPr>
        <xdr:cNvPr id="451" name="Пряма сполучна лінія 450">
          <a:extLst>
            <a:ext uri="{FF2B5EF4-FFF2-40B4-BE49-F238E27FC236}">
              <a16:creationId xmlns:a16="http://schemas.microsoft.com/office/drawing/2014/main" id="{A6EA94C3-9C3E-78D8-7A33-2D6B949E4179}"/>
            </a:ext>
          </a:extLst>
        </xdr:cNvPr>
        <xdr:cNvCxnSpPr/>
      </xdr:nvCxnSpPr>
      <xdr:spPr>
        <a:xfrm>
          <a:off x="8890000" y="4191000"/>
          <a:ext cx="5080000" cy="0"/>
        </a:xfrm>
        <a:prstGeom prst="line">
          <a:avLst/>
        </a:prstGeom>
        <a:ln>
          <a:solidFill>
            <a:srgbClr val="DC1E1E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355600</xdr:colOff>
      <xdr:row>20</xdr:row>
      <xdr:rowOff>101600</xdr:rowOff>
    </xdr:from>
    <xdr:to>
      <xdr:col>22</xdr:col>
      <xdr:colOff>558800</xdr:colOff>
      <xdr:row>21</xdr:row>
      <xdr:rowOff>165100</xdr:rowOff>
    </xdr:to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30E81CB-FB36-C384-F7AC-3FE5B347B362}"/>
            </a:ext>
          </a:extLst>
        </xdr:cNvPr>
        <xdr:cNvSpPr txBox="1"/>
      </xdr:nvSpPr>
      <xdr:spPr>
        <a:xfrm>
          <a:off x="8890000" y="3911600"/>
          <a:ext cx="5080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ctr"/>
          <a:r>
            <a:rPr lang="uk-UA" sz="1100">
              <a:solidFill>
                <a:srgbClr val="DC1E1E"/>
              </a:solidFill>
            </a:rPr>
            <a:t>500</a:t>
          </a:r>
        </a:p>
      </xdr:txBody>
    </xdr:sp>
    <xdr:clientData/>
  </xdr:twoCellAnchor>
  <xdr:twoCellAnchor>
    <xdr:from>
      <xdr:col>13</xdr:col>
      <xdr:colOff>584200</xdr:colOff>
      <xdr:row>23</xdr:row>
      <xdr:rowOff>63500</xdr:rowOff>
    </xdr:from>
    <xdr:to>
      <xdr:col>14</xdr:col>
      <xdr:colOff>292100</xdr:colOff>
      <xdr:row>23</xdr:row>
      <xdr:rowOff>63500</xdr:rowOff>
    </xdr:to>
    <xdr:cxnSp macro="">
      <xdr:nvCxnSpPr>
        <xdr:cNvPr id="453" name="Пряма сполучна лінія 452">
          <a:extLst>
            <a:ext uri="{FF2B5EF4-FFF2-40B4-BE49-F238E27FC236}">
              <a16:creationId xmlns:a16="http://schemas.microsoft.com/office/drawing/2014/main" id="{DD6508D7-65D0-59EF-59D0-D35BE2D23213}"/>
            </a:ext>
          </a:extLst>
        </xdr:cNvPr>
        <xdr:cNvCxnSpPr/>
      </xdr:nvCxnSpPr>
      <xdr:spPr>
        <a:xfrm flipH="1">
          <a:off x="8509000" y="4445000"/>
          <a:ext cx="31750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584200</xdr:colOff>
      <xdr:row>44</xdr:row>
      <xdr:rowOff>127000</xdr:rowOff>
    </xdr:from>
    <xdr:to>
      <xdr:col>14</xdr:col>
      <xdr:colOff>292100</xdr:colOff>
      <xdr:row>44</xdr:row>
      <xdr:rowOff>127000</xdr:rowOff>
    </xdr:to>
    <xdr:cxnSp macro="">
      <xdr:nvCxnSpPr>
        <xdr:cNvPr id="454" name="Пряма сполучна лінія 453">
          <a:extLst>
            <a:ext uri="{FF2B5EF4-FFF2-40B4-BE49-F238E27FC236}">
              <a16:creationId xmlns:a16="http://schemas.microsoft.com/office/drawing/2014/main" id="{50F09CB1-6443-7824-61F1-FBCCC3DAD9DE}"/>
            </a:ext>
          </a:extLst>
        </xdr:cNvPr>
        <xdr:cNvCxnSpPr/>
      </xdr:nvCxnSpPr>
      <xdr:spPr>
        <a:xfrm flipH="1">
          <a:off x="8509000" y="8509000"/>
          <a:ext cx="317500" cy="0"/>
        </a:xfrm>
        <a:prstGeom prst="line">
          <a:avLst/>
        </a:prstGeom>
        <a:ln>
          <a:solidFill>
            <a:srgbClr val="DC1E1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101600</xdr:colOff>
      <xdr:row>23</xdr:row>
      <xdr:rowOff>63500</xdr:rowOff>
    </xdr:from>
    <xdr:to>
      <xdr:col>14</xdr:col>
      <xdr:colOff>101600</xdr:colOff>
      <xdr:row>44</xdr:row>
      <xdr:rowOff>127000</xdr:rowOff>
    </xdr:to>
    <xdr:cxnSp macro="">
      <xdr:nvCxnSpPr>
        <xdr:cNvPr id="455" name="Пряма сполучна лінія 454">
          <a:extLst>
            <a:ext uri="{FF2B5EF4-FFF2-40B4-BE49-F238E27FC236}">
              <a16:creationId xmlns:a16="http://schemas.microsoft.com/office/drawing/2014/main" id="{9559CCF9-9026-63FC-EE54-F92ED81298C3}"/>
            </a:ext>
          </a:extLst>
        </xdr:cNvPr>
        <xdr:cNvCxnSpPr/>
      </xdr:nvCxnSpPr>
      <xdr:spPr>
        <a:xfrm>
          <a:off x="8636000" y="4445000"/>
          <a:ext cx="0" cy="4064000"/>
        </a:xfrm>
        <a:prstGeom prst="line">
          <a:avLst/>
        </a:prstGeom>
        <a:ln>
          <a:solidFill>
            <a:srgbClr val="DC1E1E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558800</xdr:colOff>
      <xdr:row>33</xdr:row>
      <xdr:rowOff>63500</xdr:rowOff>
    </xdr:from>
    <xdr:to>
      <xdr:col>13</xdr:col>
      <xdr:colOff>584200</xdr:colOff>
      <xdr:row>34</xdr:row>
      <xdr:rowOff>127000</xdr:rowOff>
    </xdr:to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7524999-F1C1-4C73-D17B-AA5B1A9A2861}"/>
            </a:ext>
          </a:extLst>
        </xdr:cNvPr>
        <xdr:cNvSpPr txBox="1"/>
      </xdr:nvSpPr>
      <xdr:spPr>
        <a:xfrm>
          <a:off x="7874000" y="6350000"/>
          <a:ext cx="635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r"/>
          <a:r>
            <a:rPr lang="uk-UA" sz="1100">
              <a:solidFill>
                <a:srgbClr val="DC1E1E"/>
              </a:solidFill>
            </a:rPr>
            <a:t>400</a:t>
          </a:r>
        </a:p>
      </xdr:txBody>
    </xdr:sp>
    <xdr:clientData/>
  </xdr:twoCellAnchor>
  <xdr:twoCellAnchor>
    <xdr:from>
      <xdr:col>14</xdr:col>
      <xdr:colOff>355600</xdr:colOff>
      <xdr:row>45</xdr:row>
      <xdr:rowOff>63500</xdr:rowOff>
    </xdr:from>
    <xdr:to>
      <xdr:col>22</xdr:col>
      <xdr:colOff>558800</xdr:colOff>
      <xdr:row>46</xdr:row>
      <xdr:rowOff>127000</xdr:rowOff>
    </xdr:to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3050D05B-1FD7-59C1-FB33-2279B1F560DA}"/>
            </a:ext>
          </a:extLst>
        </xdr:cNvPr>
        <xdr:cNvSpPr txBox="1"/>
      </xdr:nvSpPr>
      <xdr:spPr>
        <a:xfrm>
          <a:off x="8890000" y="8636000"/>
          <a:ext cx="5080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ctr"/>
          <a:r>
            <a:rPr lang="uk-UA" sz="1200" b="1"/>
            <a:t>Деталь </a:t>
          </a:r>
          <a:r>
            <a:rPr lang="en-US" sz="1200" b="1"/>
            <a:t>D (</a:t>
          </a:r>
          <a:r>
            <a:rPr lang="uk-UA" sz="1200" b="1"/>
            <a:t>фасад)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OLDER_REDIRECTION_N2_LOCAL/&#1050;&#1086;&#1085;&#1089;&#1091;&#1083;&#1100;&#1090;&#1072;&#1085;&#1090;%20&#1042;&#1080;&#1089;6/Downloads/raskroy-yashchik-atira-dlya-viyar.retsenziya-ot-14.02.2019-_1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_&#1050;&#1054;&#1053;&#1057;&#1059;&#1051;&#1068;&#1058;&#1040;&#1053;&#1058;&#1067;\&#1057;&#1086;&#1090;&#1085;&#1080;&#1082;&#1086;&#1074;%20&#1028;&#1075;&#1086;&#1088;\raschet-yashchika-quadro-novye-pod-16_19-dsp-eb-23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ВОД_ЗНАЧЕНИЙ"/>
      <sheetName val="Лист2"/>
      <sheetName val="РАСКРОЙ"/>
    </sheetNames>
    <sheetDataSet>
      <sheetData sheetId="0" refreshError="1"/>
      <sheetData sheetId="1">
        <row r="1">
          <cell r="A1">
            <v>260</v>
          </cell>
        </row>
        <row r="2">
          <cell r="A2">
            <v>300</v>
          </cell>
        </row>
        <row r="3">
          <cell r="A3">
            <v>350</v>
          </cell>
        </row>
        <row r="4">
          <cell r="A4">
            <v>420</v>
          </cell>
        </row>
        <row r="5">
          <cell r="A5">
            <v>470</v>
          </cell>
        </row>
        <row r="6">
          <cell r="A6">
            <v>520</v>
          </cell>
        </row>
        <row r="7">
          <cell r="A7">
            <v>620</v>
          </cell>
        </row>
        <row r="8">
          <cell r="A8">
            <v>16</v>
          </cell>
        </row>
        <row r="9">
          <cell r="A9">
            <v>18</v>
          </cell>
        </row>
        <row r="10">
          <cell r="A10">
            <v>19</v>
          </cell>
        </row>
        <row r="11">
          <cell r="A11">
            <v>22</v>
          </cell>
        </row>
        <row r="12">
          <cell r="A12">
            <v>54</v>
          </cell>
        </row>
        <row r="13">
          <cell r="A13">
            <v>70</v>
          </cell>
        </row>
        <row r="14">
          <cell r="A14">
            <v>144</v>
          </cell>
        </row>
        <row r="15">
          <cell r="A15">
            <v>176</v>
          </cell>
        </row>
        <row r="16">
          <cell r="A16">
            <v>9.5</v>
          </cell>
        </row>
        <row r="17">
          <cell r="A17">
            <v>10.5</v>
          </cell>
        </row>
        <row r="18">
          <cell r="A18">
            <v>12.5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ет деталей EB23"/>
      <sheetName val="Лист2"/>
      <sheetName val="Лист3"/>
    </sheetNames>
    <sheetDataSet>
      <sheetData sheetId="0" refreshError="1"/>
      <sheetData sheetId="1">
        <row r="13">
          <cell r="A13">
            <v>16</v>
          </cell>
        </row>
        <row r="14">
          <cell r="A14">
            <v>18</v>
          </cell>
        </row>
        <row r="15">
          <cell r="A15">
            <v>19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iyar.ua/ua/catalog/napravlyayushchie?producer=%5b%22Hettich%22%5d&amp;komplekt__komplektuiuchi=%5b%22%D0%9A%D0%BE%D0%BC%D0%BF%D0%BB%D0%B5%D0%BA%D1%82%22%5d&amp;guide_model=%5b%22Quadro+V6+5D%22%5d" TargetMode="External"/><Relationship Id="rId2" Type="http://schemas.openxmlformats.org/officeDocument/2006/relationships/hyperlink" Target="https://catalog.hettich.com/General/TuI_2025/ua_UK/" TargetMode="External"/><Relationship Id="rId1" Type="http://schemas.openxmlformats.org/officeDocument/2006/relationships/hyperlink" Target="https://web2.hettich.com/hbh/addon/montage/MTA_926714004_QV_PTO_Silent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youtube.com/watch?v=82LDgqFkog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A1481-4602-4603-8E63-123E7AE51DFC}">
  <sheetPr codeName="Sheet1"/>
  <dimension ref="A1:XFD1048576"/>
  <sheetViews>
    <sheetView tabSelected="1" zoomScaleNormal="100" workbookViewId="0">
      <selection activeCell="G8" sqref="G8"/>
    </sheetView>
  </sheetViews>
  <sheetFormatPr defaultRowHeight="15" x14ac:dyDescent="0.25"/>
  <cols>
    <col min="1" max="1" width="23.5703125" customWidth="1"/>
    <col min="2" max="2" width="27" customWidth="1"/>
    <col min="3" max="3" width="26.28515625" bestFit="1" customWidth="1"/>
    <col min="4" max="4" width="27.28515625" customWidth="1"/>
    <col min="5" max="5" width="27.42578125" customWidth="1"/>
    <col min="6" max="6" width="27.28515625" customWidth="1"/>
    <col min="7" max="7" width="27.42578125" customWidth="1"/>
  </cols>
  <sheetData>
    <row r="1" spans="1:13" ht="15.75" thickBot="1" x14ac:dyDescent="0.3"/>
    <row r="2" spans="1:13" ht="15.75" customHeight="1" thickBot="1" x14ac:dyDescent="0.3">
      <c r="I2" s="31" t="s">
        <v>26</v>
      </c>
      <c r="J2" s="32"/>
      <c r="K2" s="32"/>
      <c r="L2" s="32"/>
      <c r="M2" s="33"/>
    </row>
    <row r="3" spans="1:13" ht="83.25" customHeight="1" thickBot="1" x14ac:dyDescent="0.3">
      <c r="A3" s="29" t="s">
        <v>30</v>
      </c>
      <c r="B3" s="1" t="s">
        <v>1</v>
      </c>
      <c r="C3" s="1" t="s">
        <v>0</v>
      </c>
      <c r="D3" s="1" t="s">
        <v>21</v>
      </c>
      <c r="E3" s="1" t="s">
        <v>23</v>
      </c>
      <c r="F3" s="2" t="s">
        <v>9</v>
      </c>
      <c r="G3" s="2" t="s">
        <v>4</v>
      </c>
      <c r="I3" s="34"/>
      <c r="J3" s="35"/>
      <c r="K3" s="35"/>
      <c r="L3" s="35"/>
      <c r="M3" s="36"/>
    </row>
    <row r="4" spans="1:13" ht="15.75" thickBot="1" x14ac:dyDescent="0.3">
      <c r="B4" s="18">
        <v>604</v>
      </c>
      <c r="C4" s="18">
        <v>18</v>
      </c>
      <c r="D4" s="18">
        <v>800</v>
      </c>
      <c r="E4" s="23">
        <v>18</v>
      </c>
      <c r="F4" s="24" t="s">
        <v>17</v>
      </c>
      <c r="G4" s="24" t="s">
        <v>32</v>
      </c>
      <c r="I4" s="37" t="s">
        <v>25</v>
      </c>
      <c r="J4" s="38"/>
      <c r="K4" s="38"/>
      <c r="L4" s="38"/>
      <c r="M4" s="39"/>
    </row>
    <row r="5" spans="1:13" ht="15.75" thickBot="1" x14ac:dyDescent="0.3">
      <c r="E5" t="str">
        <f>IF(F4="Внутрішній", "Введіть товщину фасаду ➡", "")</f>
        <v/>
      </c>
      <c r="F5" s="7">
        <v>18</v>
      </c>
      <c r="I5" s="37"/>
      <c r="J5" s="38"/>
      <c r="K5" s="38"/>
      <c r="L5" s="38"/>
      <c r="M5" s="39"/>
    </row>
    <row r="6" spans="1:13" ht="30.75" thickBot="1" x14ac:dyDescent="0.3">
      <c r="B6" s="1" t="s">
        <v>8</v>
      </c>
      <c r="C6" s="1" t="s">
        <v>7</v>
      </c>
      <c r="I6" s="40"/>
      <c r="J6" s="41"/>
      <c r="K6" s="41"/>
      <c r="L6" s="41"/>
      <c r="M6" s="42"/>
    </row>
    <row r="7" spans="1:13" ht="15.75" thickBot="1" x14ac:dyDescent="0.3">
      <c r="B7" s="8">
        <f>B4-(2*C4)</f>
        <v>568</v>
      </c>
      <c r="C7" s="8">
        <f>MIN(FLOOR(IF(F4="Внутрішній", D4-3-F5, D4-3), 50), IF(OR(G4="Silent", G4="P2O Silent"), 600, 550))</f>
        <v>550</v>
      </c>
      <c r="D7" s="3"/>
    </row>
    <row r="10" spans="1:13" s="28" customFormat="1" ht="15" customHeight="1" x14ac:dyDescent="0.25">
      <c r="A10" s="71" t="s">
        <v>31</v>
      </c>
      <c r="B10" s="27" t="s">
        <v>29</v>
      </c>
    </row>
    <row r="11" spans="1:13" s="28" customFormat="1" x14ac:dyDescent="0.25">
      <c r="A11" s="71"/>
      <c r="B11" s="27" t="s">
        <v>28</v>
      </c>
    </row>
    <row r="12" spans="1:13" x14ac:dyDescent="0.25">
      <c r="A12" s="71"/>
      <c r="B12" s="30" t="s">
        <v>34</v>
      </c>
    </row>
    <row r="18" spans="3:6" x14ac:dyDescent="0.25">
      <c r="C18" s="6"/>
    </row>
    <row r="23" spans="3:6" x14ac:dyDescent="0.25">
      <c r="F23" t="s">
        <v>11</v>
      </c>
    </row>
    <row r="1048576" spans="16381:16384" x14ac:dyDescent="0.25">
      <c r="XFA1048576" s="43" t="s">
        <v>20</v>
      </c>
      <c r="XFB1048576" s="43"/>
      <c r="XFC1048576" s="43"/>
      <c r="XFD1048576" s="43"/>
    </row>
  </sheetData>
  <mergeCells count="4">
    <mergeCell ref="I2:M3"/>
    <mergeCell ref="I4:M6"/>
    <mergeCell ref="XFA1048576:XFD1048576"/>
    <mergeCell ref="A10:A12"/>
  </mergeCells>
  <conditionalFormatting sqref="F5">
    <cfRule type="expression" dxfId="0" priority="1">
      <formula>$F$4="Накладний"</formula>
    </cfRule>
  </conditionalFormatting>
  <dataValidations count="3">
    <dataValidation type="list" allowBlank="1" showInputMessage="1" showErrorMessage="1" sqref="E4" xr:uid="{4330567B-1895-4EAB-91BC-2602F843F580}">
      <formula1>"16,18"</formula1>
    </dataValidation>
    <dataValidation type="list" allowBlank="1" showInputMessage="1" showErrorMessage="1" sqref="G4" xr:uid="{3520F1FE-B754-419A-BC77-E0C95E9E7BE6}">
      <formula1>"P2O Silent, P2O, Silent"</formula1>
    </dataValidation>
    <dataValidation type="list" allowBlank="1" showInputMessage="1" showErrorMessage="1" sqref="F4" xr:uid="{22CF9FCD-1121-4251-A989-D58580D70CAB}">
      <formula1>"Накладний, Внутрішній"</formula1>
    </dataValidation>
  </dataValidations>
  <hyperlinks>
    <hyperlink ref="B10" r:id="rId1" display="Встановлення та монтаж Push to open Silent" xr:uid="{E186F278-CE7A-455F-AD2E-1335B3FCE7E2}"/>
    <hyperlink ref="B11" r:id="rId2" location="page_392" xr:uid="{707588DE-FA25-4B88-AFA9-F108692D8BAD}"/>
    <hyperlink ref="A3" r:id="rId3" xr:uid="{03317DCA-A14E-479C-AD5A-94F76C60DA1D}"/>
    <hyperlink ref="B12" r:id="rId4" xr:uid="{C5BA4B64-F77F-4665-938A-BB9438EE3CA3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DD13-3BC3-41FC-A1B4-3C99F13CE5D5}">
  <sheetPr codeName="Sheet2"/>
  <dimension ref="C2:I32"/>
  <sheetViews>
    <sheetView zoomScaleNormal="100" workbookViewId="0">
      <selection activeCell="G32" sqref="G32"/>
    </sheetView>
  </sheetViews>
  <sheetFormatPr defaultRowHeight="15" x14ac:dyDescent="0.25"/>
  <cols>
    <col min="3" max="3" width="27.42578125" customWidth="1"/>
    <col min="4" max="4" width="27" customWidth="1"/>
    <col min="6" max="6" width="17.42578125" customWidth="1"/>
    <col min="7" max="7" width="18" customWidth="1"/>
    <col min="8" max="8" width="27.28515625" customWidth="1"/>
    <col min="9" max="9" width="27.85546875" customWidth="1"/>
  </cols>
  <sheetData>
    <row r="2" spans="3:7" ht="15.75" thickBot="1" x14ac:dyDescent="0.3">
      <c r="C2" s="13" t="s">
        <v>18</v>
      </c>
      <c r="D2" s="13">
        <f>Data!E4</f>
        <v>18</v>
      </c>
    </row>
    <row r="3" spans="3:7" ht="15.75" thickBot="1" x14ac:dyDescent="0.3">
      <c r="C3" s="56" t="s">
        <v>10</v>
      </c>
      <c r="D3" s="56"/>
      <c r="E3" s="56"/>
      <c r="F3" s="56"/>
    </row>
    <row r="4" spans="3:7" x14ac:dyDescent="0.25">
      <c r="C4" s="44" t="s">
        <v>13</v>
      </c>
      <c r="D4" s="45"/>
      <c r="E4" s="45"/>
      <c r="F4" s="46"/>
    </row>
    <row r="5" spans="3:7" x14ac:dyDescent="0.25">
      <c r="C5" s="57" t="s">
        <v>6</v>
      </c>
      <c r="D5" s="58"/>
      <c r="E5" s="59"/>
      <c r="F5" s="19">
        <v>170</v>
      </c>
      <c r="G5" s="9"/>
    </row>
    <row r="6" spans="3:7" ht="15.75" thickBot="1" x14ac:dyDescent="0.3">
      <c r="C6" s="60" t="s">
        <v>5</v>
      </c>
      <c r="D6" s="61"/>
      <c r="E6" s="62"/>
      <c r="F6" s="13">
        <f>IF(Data!$F$4="Накладний", (Data!C7-10), (Data!C7-10-Data!F5))</f>
        <v>540</v>
      </c>
    </row>
    <row r="7" spans="3:7" x14ac:dyDescent="0.25">
      <c r="C7" s="14"/>
      <c r="D7" s="14"/>
      <c r="E7" s="14"/>
      <c r="F7" s="14"/>
    </row>
    <row r="8" spans="3:7" ht="15.75" thickBot="1" x14ac:dyDescent="0.3">
      <c r="C8" s="15"/>
      <c r="D8" s="16"/>
      <c r="E8" s="14"/>
      <c r="F8" s="17"/>
    </row>
    <row r="9" spans="3:7" x14ac:dyDescent="0.25">
      <c r="C9" s="47" t="s">
        <v>14</v>
      </c>
      <c r="D9" s="48"/>
      <c r="E9" s="48"/>
      <c r="F9" s="49"/>
    </row>
    <row r="10" spans="3:7" x14ac:dyDescent="0.25">
      <c r="C10" s="57" t="s">
        <v>6</v>
      </c>
      <c r="D10" s="58"/>
      <c r="E10" s="59"/>
      <c r="F10" s="20">
        <v>170</v>
      </c>
    </row>
    <row r="11" spans="3:7" ht="15.75" thickBot="1" x14ac:dyDescent="0.3">
      <c r="C11" s="60" t="s">
        <v>2</v>
      </c>
      <c r="D11" s="61"/>
      <c r="E11" s="62"/>
      <c r="F11" s="13">
        <f>IF(Data!E4=16,(Data!B7-42),(Data!B7-46))</f>
        <v>522</v>
      </c>
    </row>
    <row r="13" spans="3:7" ht="15.75" thickBot="1" x14ac:dyDescent="0.3">
      <c r="C13" s="4"/>
      <c r="D13" s="3"/>
      <c r="F13" s="5"/>
    </row>
    <row r="14" spans="3:7" x14ac:dyDescent="0.25">
      <c r="C14" s="44" t="s">
        <v>15</v>
      </c>
      <c r="D14" s="45"/>
      <c r="E14" s="45"/>
      <c r="F14" s="46"/>
    </row>
    <row r="15" spans="3:7" x14ac:dyDescent="0.25">
      <c r="C15" s="50" t="s">
        <v>5</v>
      </c>
      <c r="D15" s="51"/>
      <c r="E15" s="52"/>
      <c r="F15" s="12">
        <f>IF(Data!$F$4="Накладний", (Data!C7-10-D2), (Data!C7-10-D2-Data!F5))</f>
        <v>522</v>
      </c>
    </row>
    <row r="16" spans="3:7" ht="15.75" thickBot="1" x14ac:dyDescent="0.3">
      <c r="C16" s="53" t="s">
        <v>2</v>
      </c>
      <c r="D16" s="54"/>
      <c r="E16" s="55"/>
      <c r="F16" s="13">
        <f>IF(Data!E4=16,(Data!B7-42),(Data!B7-46))</f>
        <v>522</v>
      </c>
    </row>
    <row r="18" spans="3:9" ht="15.75" thickBot="1" x14ac:dyDescent="0.3">
      <c r="C18" s="4"/>
      <c r="D18" s="3"/>
    </row>
    <row r="19" spans="3:9" x14ac:dyDescent="0.25">
      <c r="C19" s="44" t="s">
        <v>12</v>
      </c>
      <c r="D19" s="45"/>
      <c r="E19" s="45"/>
      <c r="F19" s="46"/>
    </row>
    <row r="20" spans="3:9" x14ac:dyDescent="0.25">
      <c r="C20" s="66" t="s">
        <v>6</v>
      </c>
      <c r="D20" s="67"/>
      <c r="E20" s="68"/>
      <c r="F20" s="21">
        <v>400</v>
      </c>
    </row>
    <row r="21" spans="3:9" x14ac:dyDescent="0.25">
      <c r="C21" s="66" t="s">
        <v>2</v>
      </c>
      <c r="D21" s="67"/>
      <c r="E21" s="68"/>
      <c r="F21" s="20">
        <v>500</v>
      </c>
    </row>
    <row r="22" spans="3:9" ht="23.25" customHeight="1" thickBot="1" x14ac:dyDescent="0.3">
      <c r="C22" s="69" t="s">
        <v>16</v>
      </c>
      <c r="D22" s="56"/>
      <c r="E22" s="70"/>
      <c r="F22" s="22"/>
      <c r="G22" s="63" t="s">
        <v>22</v>
      </c>
      <c r="H22" s="64"/>
      <c r="I22" s="64"/>
    </row>
    <row r="24" spans="3:9" ht="15.75" thickBot="1" x14ac:dyDescent="0.3"/>
    <row r="25" spans="3:9" ht="30" x14ac:dyDescent="0.25">
      <c r="C25" s="10" t="s">
        <v>35</v>
      </c>
      <c r="D25" s="72">
        <v>242493</v>
      </c>
      <c r="F25" s="25" t="s">
        <v>24</v>
      </c>
      <c r="G25" s="25" t="s">
        <v>27</v>
      </c>
    </row>
    <row r="26" spans="3:9" ht="15.75" thickBot="1" x14ac:dyDescent="0.3">
      <c r="C26" s="10" t="s">
        <v>3</v>
      </c>
      <c r="D26" s="11" t="s">
        <v>33</v>
      </c>
      <c r="F26" s="26">
        <f>IF(Data!E4=16,(Data!B7-(2*21)),(Data!B7-(2*23)))</f>
        <v>522</v>
      </c>
      <c r="G26" s="26">
        <f>IF(Data!$F$4="Накладний", (Data!C7-10-D2), (Data!C7-10-D2-Data!F5))</f>
        <v>522</v>
      </c>
    </row>
    <row r="32" spans="3:9" ht="135" customHeight="1" x14ac:dyDescent="0.25">
      <c r="C32" s="65" t="s">
        <v>19</v>
      </c>
      <c r="D32" s="65"/>
    </row>
  </sheetData>
  <mergeCells count="16">
    <mergeCell ref="G22:I22"/>
    <mergeCell ref="C32:D32"/>
    <mergeCell ref="C20:E20"/>
    <mergeCell ref="C21:E21"/>
    <mergeCell ref="C22:E22"/>
    <mergeCell ref="C3:F3"/>
    <mergeCell ref="C5:E5"/>
    <mergeCell ref="C6:E6"/>
    <mergeCell ref="C10:E10"/>
    <mergeCell ref="C11:E11"/>
    <mergeCell ref="C19:F19"/>
    <mergeCell ref="C14:F14"/>
    <mergeCell ref="C4:F4"/>
    <mergeCell ref="C9:F9"/>
    <mergeCell ref="C15:E15"/>
    <mergeCell ref="C16:E16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FA35-4355-4740-824C-B0C3FC0AD13B}">
  <sheetPr codeName="Sheet3"/>
  <dimension ref="A1"/>
  <sheetViews>
    <sheetView topLeftCell="A19" zoomScaleNormal="100" workbookViewId="0">
      <selection activeCell="K22" sqref="K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92FDA-BE6D-4F34-A04E-1A94681D913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11</vt:i4>
      </vt:variant>
    </vt:vector>
  </HeadingPairs>
  <TitlesOfParts>
    <vt:vector size="15" baseType="lpstr">
      <vt:lpstr>Data</vt:lpstr>
      <vt:lpstr>Calculation</vt:lpstr>
      <vt:lpstr>Drawing</vt:lpstr>
      <vt:lpstr>Аркуш1</vt:lpstr>
      <vt:lpstr>NL</vt:lpstr>
      <vt:lpstr>ВнутренняяШиринаСекции</vt:lpstr>
      <vt:lpstr>ВысотаB</vt:lpstr>
      <vt:lpstr>ВысотаА</vt:lpstr>
      <vt:lpstr>ВысотаС</vt:lpstr>
      <vt:lpstr>ГлубинаА</vt:lpstr>
      <vt:lpstr>ТолщинаДеталиB</vt:lpstr>
      <vt:lpstr>ТолщинаДеталиC</vt:lpstr>
      <vt:lpstr>ТолщинаДеталиА</vt:lpstr>
      <vt:lpstr>ШиринаB</vt:lpstr>
      <vt:lpstr>ШиринаС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 Вис8</dc:creator>
  <cp:lastModifiedBy>Федаш Татьяна</cp:lastModifiedBy>
  <dcterms:created xsi:type="dcterms:W3CDTF">2026-06-03T10:25:35Z</dcterms:created>
  <dcterms:modified xsi:type="dcterms:W3CDTF">2026-10-07T09:02:41Z</dcterms:modified>
</cp:coreProperties>
</file>